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<sst xmlns="http://schemas.openxmlformats.org/spreadsheetml/2006/main" count="153" uniqueCount="77">
  <si>
    <t>南京邮电大学通达学院2018-2019学年第一学期学生人数统计表</t>
  </si>
  <si>
    <t>二级
学院</t>
  </si>
  <si>
    <t>专业</t>
  </si>
  <si>
    <t>2018级</t>
  </si>
  <si>
    <t>2017级</t>
  </si>
  <si>
    <t>2016级</t>
  </si>
  <si>
    <t>2015级</t>
  </si>
  <si>
    <t xml:space="preserve">专业
人数
</t>
  </si>
  <si>
    <t>学院
人数</t>
  </si>
  <si>
    <t>班级</t>
  </si>
  <si>
    <t>人数</t>
  </si>
  <si>
    <t>男</t>
  </si>
  <si>
    <t>女</t>
  </si>
  <si>
    <t>通信工程学院</t>
  </si>
  <si>
    <t>信息工程（通达）</t>
  </si>
  <si>
    <t>信息工程（通达）小计</t>
  </si>
  <si>
    <t>通信工程（通达）</t>
  </si>
  <si>
    <t>通信工程（通达）小结</t>
  </si>
  <si>
    <t>通信工程（专转本）</t>
  </si>
  <si>
    <t>通信工程（专转本）小结</t>
  </si>
  <si>
    <t>通信工程（嵌入式培养）</t>
  </si>
  <si>
    <t>通信工程（嵌入式培养）小结</t>
  </si>
  <si>
    <t>计算机工程学院</t>
  </si>
  <si>
    <t>网络工程（通达）</t>
  </si>
  <si>
    <t>网络工程（通达）小结</t>
  </si>
  <si>
    <t>网络工程（嵌入式培养）</t>
  </si>
  <si>
    <t>网络工程（嵌入式培养）小结</t>
  </si>
  <si>
    <t>软件工程（通达）</t>
  </si>
  <si>
    <t>软件工程（通达）小结</t>
  </si>
  <si>
    <t>软件工程（嵌入式培养）</t>
  </si>
  <si>
    <t>软件工程（嵌入式培养）小结</t>
  </si>
  <si>
    <t>物联网工程（嵌入式培养）</t>
  </si>
  <si>
    <t>物联网工程（嵌入式培养）小结</t>
  </si>
  <si>
    <t>计算机科学与技术（通达）</t>
  </si>
  <si>
    <t>计算机科学与技术（通达）小结</t>
  </si>
  <si>
    <t>计算机科学与技术（嵌入式培养）</t>
  </si>
  <si>
    <t>计算机科学与技术（嵌入式培养）小结</t>
  </si>
  <si>
    <t>数字媒体技术（通达）</t>
  </si>
  <si>
    <t>数字媒体技术（通达）小结</t>
  </si>
  <si>
    <t>电气工程学院</t>
  </si>
  <si>
    <t>自动化（通达）</t>
  </si>
  <si>
    <t>自动化（通达）小结</t>
  </si>
  <si>
    <t>电气工程及其自动化（通达）</t>
  </si>
  <si>
    <t>电气工程及其自动化（通达）小结</t>
  </si>
  <si>
    <t>电气工程及其自动化（专转本）</t>
  </si>
  <si>
    <t>电气工程及其自动化（专转本）小结</t>
  </si>
  <si>
    <t>电子工程学院</t>
  </si>
  <si>
    <t>光电信息科学与工程（通达）</t>
  </si>
  <si>
    <t>光电信息科学与工程（通达）小结</t>
  </si>
  <si>
    <t>电子科学与技术（通达）</t>
  </si>
  <si>
    <t>电子科学与技术（通达）小结</t>
  </si>
  <si>
    <t>电子科学与技术（嵌入式培养）</t>
  </si>
  <si>
    <t>电子科学与技术（嵌入式培养）小结</t>
  </si>
  <si>
    <t>商学院</t>
  </si>
  <si>
    <t>信息管理与信息系统（通达）</t>
  </si>
  <si>
    <t>信息管理与信息系统（通达）小结</t>
  </si>
  <si>
    <t>市场营销（通达）</t>
  </si>
  <si>
    <t>市场营销（通达）小结</t>
  </si>
  <si>
    <t>电子商务（通达）</t>
  </si>
  <si>
    <t>电子商务（通达）小结</t>
  </si>
  <si>
    <t>市场营销（专转本）</t>
  </si>
  <si>
    <t>市场营销（专转本）小结</t>
  </si>
  <si>
    <t>物流管理（专转本）</t>
  </si>
  <si>
    <t>物流管理（专转本）小结</t>
  </si>
  <si>
    <t>广告学（通达）</t>
  </si>
  <si>
    <t>广告学（通达）小结</t>
  </si>
  <si>
    <t>物流管理</t>
  </si>
  <si>
    <t>物流管理 小结</t>
  </si>
  <si>
    <t>金融工程</t>
  </si>
  <si>
    <t>金融工程 小结</t>
  </si>
  <si>
    <t>财务管理（通达）</t>
  </si>
  <si>
    <t>财务管理（通达）小结</t>
  </si>
  <si>
    <t>总数</t>
  </si>
  <si>
    <t>全校</t>
  </si>
  <si>
    <t>1.全校本科班级：272，2015级：58；2016级：65；2017级：73；2018级：76；</t>
  </si>
  <si>
    <t>2.全校在校学生共计9406人</t>
  </si>
  <si>
    <t>3.本表截止日期2018年10月11日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</si>
</sst>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5"/>
  <sheetViews>
    <sheetView tabSelected="1" workbookViewId="0" topLeftCell="A88">
      <selection activeCell="B130" sqref="B130"/>
    </sheetView>
  </sheetViews>
  <sheetFormatPr defaultColWidth="9.00390625" defaultRowHeight="14.25"/>
  <cols>
    <col min="1" max="1" width="4.625" style="0" customWidth="1"/>
    <col min="2" max="2" width="28.125" style="0" customWidth="1"/>
    <col min="3" max="3" width="7.25390625" style="0" customWidth="1"/>
    <col min="4" max="6" width="4.625" style="0" customWidth="1"/>
    <col min="7" max="7" width="7.375" style="0" customWidth="1"/>
    <col min="8" max="10" width="4.625" style="0" customWidth="1"/>
    <col min="11" max="11" width="7.25390625" style="0" customWidth="1"/>
    <col min="12" max="14" width="4.625" style="0" customWidth="1"/>
    <col min="15" max="15" width="6.875" style="0" customWidth="1"/>
    <col min="16" max="19" width="4.625" style="0" customWidth="1"/>
    <col min="20" max="20" width="5.625" style="0" customWidth="1"/>
  </cols>
  <sheetData>
    <row r="1" spans="1:20" s="1" customFormat="1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2" customFormat="1" ht="12">
      <c r="A2" s="5" t="s">
        <v>1</v>
      </c>
      <c r="B2" s="6" t="s">
        <v>2</v>
      </c>
      <c r="C2" s="6" t="s">
        <v>3</v>
      </c>
      <c r="D2" s="6"/>
      <c r="E2" s="6"/>
      <c r="F2" s="6"/>
      <c r="G2" s="6" t="s">
        <v>4</v>
      </c>
      <c r="H2" s="6"/>
      <c r="I2" s="6"/>
      <c r="J2" s="6"/>
      <c r="K2" s="6" t="s">
        <v>5</v>
      </c>
      <c r="L2" s="6"/>
      <c r="M2" s="6"/>
      <c r="N2" s="6"/>
      <c r="O2" s="6" t="s">
        <v>6</v>
      </c>
      <c r="P2" s="6"/>
      <c r="Q2" s="6"/>
      <c r="R2" s="6"/>
      <c r="S2" s="11" t="s">
        <v>7</v>
      </c>
      <c r="T2" s="5" t="s">
        <v>8</v>
      </c>
    </row>
    <row r="3" spans="1:20" s="2" customFormat="1" ht="12">
      <c r="A3" s="6"/>
      <c r="B3" s="6"/>
      <c r="C3" s="6" t="s">
        <v>9</v>
      </c>
      <c r="D3" s="6" t="s">
        <v>10</v>
      </c>
      <c r="E3" s="6" t="s">
        <v>11</v>
      </c>
      <c r="F3" s="6" t="s">
        <v>12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9</v>
      </c>
      <c r="P3" s="6" t="s">
        <v>10</v>
      </c>
      <c r="Q3" s="6" t="s">
        <v>11</v>
      </c>
      <c r="R3" s="6" t="s">
        <v>12</v>
      </c>
      <c r="S3" s="12"/>
      <c r="T3" s="6"/>
    </row>
    <row r="4" spans="1:20" s="3" customFormat="1" ht="12">
      <c r="A4" s="7" t="s">
        <v>13</v>
      </c>
      <c r="B4" s="8" t="s">
        <v>14</v>
      </c>
      <c r="C4" s="8">
        <v>181101</v>
      </c>
      <c r="D4" s="8">
        <v>35</v>
      </c>
      <c r="E4" s="8">
        <v>22</v>
      </c>
      <c r="F4" s="8">
        <v>13</v>
      </c>
      <c r="G4" s="8">
        <v>171101</v>
      </c>
      <c r="H4" s="8">
        <v>32</v>
      </c>
      <c r="I4" s="8">
        <v>26</v>
      </c>
      <c r="J4" s="8">
        <v>6</v>
      </c>
      <c r="K4" s="8">
        <v>161101</v>
      </c>
      <c r="L4" s="8">
        <v>34</v>
      </c>
      <c r="M4" s="8">
        <v>28</v>
      </c>
      <c r="N4" s="8">
        <v>6</v>
      </c>
      <c r="O4" s="8">
        <v>151101</v>
      </c>
      <c r="P4" s="8">
        <v>36</v>
      </c>
      <c r="Q4" s="8">
        <v>25</v>
      </c>
      <c r="R4" s="8">
        <v>11</v>
      </c>
      <c r="S4" s="13">
        <f>SUM(D7,H7,L7,P7)</f>
        <v>398</v>
      </c>
      <c r="T4" s="13">
        <f>SUM(S4:S25)</f>
        <v>1893</v>
      </c>
    </row>
    <row r="5" spans="1:20" s="3" customFormat="1" ht="12">
      <c r="A5" s="9"/>
      <c r="B5" s="8" t="s">
        <v>14</v>
      </c>
      <c r="C5" s="8">
        <v>181102</v>
      </c>
      <c r="D5" s="8">
        <v>35</v>
      </c>
      <c r="E5" s="8">
        <v>22</v>
      </c>
      <c r="F5" s="8">
        <v>13</v>
      </c>
      <c r="G5" s="8">
        <v>171102</v>
      </c>
      <c r="H5" s="8">
        <v>33</v>
      </c>
      <c r="I5" s="8">
        <v>26</v>
      </c>
      <c r="J5" s="8">
        <v>7</v>
      </c>
      <c r="K5" s="8">
        <v>161102</v>
      </c>
      <c r="L5" s="8">
        <v>32</v>
      </c>
      <c r="M5" s="8">
        <v>26</v>
      </c>
      <c r="N5" s="8">
        <v>6</v>
      </c>
      <c r="O5" s="8">
        <v>151102</v>
      </c>
      <c r="P5" s="8">
        <v>34</v>
      </c>
      <c r="Q5" s="8">
        <v>23</v>
      </c>
      <c r="R5" s="8">
        <v>11</v>
      </c>
      <c r="S5" s="14"/>
      <c r="T5" s="14"/>
    </row>
    <row r="6" spans="1:20" s="3" customFormat="1" ht="12">
      <c r="A6" s="9"/>
      <c r="B6" s="8" t="s">
        <v>14</v>
      </c>
      <c r="C6" s="8">
        <v>181103</v>
      </c>
      <c r="D6" s="8">
        <v>33</v>
      </c>
      <c r="E6" s="8">
        <v>20</v>
      </c>
      <c r="F6" s="8">
        <v>13</v>
      </c>
      <c r="G6" s="8">
        <v>171103</v>
      </c>
      <c r="H6" s="8">
        <v>28</v>
      </c>
      <c r="I6" s="8">
        <v>22</v>
      </c>
      <c r="J6" s="8">
        <v>6</v>
      </c>
      <c r="K6" s="8">
        <v>161103</v>
      </c>
      <c r="L6" s="8">
        <v>33</v>
      </c>
      <c r="M6" s="8">
        <v>28</v>
      </c>
      <c r="N6" s="8">
        <v>5</v>
      </c>
      <c r="O6" s="8">
        <v>151103</v>
      </c>
      <c r="P6" s="8">
        <v>33</v>
      </c>
      <c r="Q6" s="8">
        <v>23</v>
      </c>
      <c r="R6" s="8">
        <v>10</v>
      </c>
      <c r="S6" s="14"/>
      <c r="T6" s="14"/>
    </row>
    <row r="7" spans="1:20" s="3" customFormat="1" ht="12">
      <c r="A7" s="9"/>
      <c r="B7" s="8" t="s">
        <v>15</v>
      </c>
      <c r="C7" s="8"/>
      <c r="D7" s="8">
        <f>SUM(D4:D6)</f>
        <v>103</v>
      </c>
      <c r="E7" s="8">
        <f>SUM(E4:E6)</f>
        <v>64</v>
      </c>
      <c r="F7" s="8">
        <f>SUM(F4:F6)</f>
        <v>39</v>
      </c>
      <c r="G7" s="8"/>
      <c r="H7" s="8">
        <f>SUM(H4:H6)</f>
        <v>93</v>
      </c>
      <c r="I7" s="8">
        <f>SUM(I4:I6)</f>
        <v>74</v>
      </c>
      <c r="J7" s="8">
        <f>SUM(J4:J6)</f>
        <v>19</v>
      </c>
      <c r="K7" s="8"/>
      <c r="L7" s="8">
        <f>SUM(L4:L6)</f>
        <v>99</v>
      </c>
      <c r="M7" s="8">
        <f>SUM(M4:M6)</f>
        <v>82</v>
      </c>
      <c r="N7" s="8">
        <f>SUM(N4:N6)</f>
        <v>17</v>
      </c>
      <c r="O7" s="8"/>
      <c r="P7" s="8">
        <f>SUM(P4:P6)</f>
        <v>103</v>
      </c>
      <c r="Q7" s="8">
        <f>SUM(Q4:Q6)</f>
        <v>71</v>
      </c>
      <c r="R7" s="8">
        <f>SUM(R4:R6)</f>
        <v>32</v>
      </c>
      <c r="S7" s="14"/>
      <c r="T7" s="14"/>
    </row>
    <row r="8" spans="1:20" s="3" customFormat="1" ht="12">
      <c r="A8" s="9"/>
      <c r="B8" s="8" t="s">
        <v>16</v>
      </c>
      <c r="C8" s="8">
        <v>181201</v>
      </c>
      <c r="D8" s="8">
        <v>31</v>
      </c>
      <c r="E8" s="8">
        <v>22</v>
      </c>
      <c r="F8" s="8">
        <v>9</v>
      </c>
      <c r="G8" s="8">
        <v>171201</v>
      </c>
      <c r="H8" s="8">
        <v>32</v>
      </c>
      <c r="I8" s="8">
        <v>22</v>
      </c>
      <c r="J8" s="8">
        <v>10</v>
      </c>
      <c r="K8" s="8">
        <v>161201</v>
      </c>
      <c r="L8" s="8">
        <v>43</v>
      </c>
      <c r="M8" s="8">
        <v>31</v>
      </c>
      <c r="N8" s="8">
        <v>12</v>
      </c>
      <c r="O8" s="8">
        <v>151201</v>
      </c>
      <c r="P8" s="8">
        <v>33</v>
      </c>
      <c r="Q8" s="8">
        <v>22</v>
      </c>
      <c r="R8" s="8">
        <v>11</v>
      </c>
      <c r="S8" s="14">
        <f>SUM(D17,H17,L17,P17)</f>
        <v>965</v>
      </c>
      <c r="T8" s="14"/>
    </row>
    <row r="9" spans="1:20" s="3" customFormat="1" ht="12">
      <c r="A9" s="9"/>
      <c r="B9" s="8" t="s">
        <v>16</v>
      </c>
      <c r="C9" s="8">
        <v>181202</v>
      </c>
      <c r="D9" s="8">
        <v>28</v>
      </c>
      <c r="E9" s="8">
        <v>21</v>
      </c>
      <c r="F9" s="8">
        <v>7</v>
      </c>
      <c r="G9" s="8">
        <v>171202</v>
      </c>
      <c r="H9" s="8">
        <v>31</v>
      </c>
      <c r="I9" s="8">
        <v>21</v>
      </c>
      <c r="J9" s="8">
        <v>10</v>
      </c>
      <c r="K9" s="8">
        <v>161202</v>
      </c>
      <c r="L9" s="8">
        <v>33</v>
      </c>
      <c r="M9" s="8">
        <v>23</v>
      </c>
      <c r="N9" s="8">
        <v>10</v>
      </c>
      <c r="O9" s="8">
        <v>151202</v>
      </c>
      <c r="P9" s="8">
        <v>30</v>
      </c>
      <c r="Q9" s="8">
        <v>19</v>
      </c>
      <c r="R9" s="8">
        <v>11</v>
      </c>
      <c r="S9" s="14"/>
      <c r="T9" s="14"/>
    </row>
    <row r="10" spans="1:20" s="3" customFormat="1" ht="12">
      <c r="A10" s="9"/>
      <c r="B10" s="8" t="s">
        <v>16</v>
      </c>
      <c r="C10" s="8">
        <v>181203</v>
      </c>
      <c r="D10" s="8">
        <v>28</v>
      </c>
      <c r="E10" s="8">
        <v>19</v>
      </c>
      <c r="F10" s="8">
        <v>9</v>
      </c>
      <c r="G10" s="8">
        <v>171203</v>
      </c>
      <c r="H10" s="8">
        <v>31</v>
      </c>
      <c r="I10" s="8">
        <v>21</v>
      </c>
      <c r="J10" s="8">
        <v>10</v>
      </c>
      <c r="K10" s="8">
        <v>161203</v>
      </c>
      <c r="L10" s="8">
        <v>32</v>
      </c>
      <c r="M10" s="8">
        <v>21</v>
      </c>
      <c r="N10" s="8">
        <v>11</v>
      </c>
      <c r="O10" s="8">
        <v>151203</v>
      </c>
      <c r="P10" s="8">
        <v>35</v>
      </c>
      <c r="Q10" s="8">
        <v>25</v>
      </c>
      <c r="R10" s="8">
        <v>10</v>
      </c>
      <c r="S10" s="14"/>
      <c r="T10" s="14"/>
    </row>
    <row r="11" spans="1:20" s="3" customFormat="1" ht="12">
      <c r="A11" s="9"/>
      <c r="B11" s="8" t="s">
        <v>16</v>
      </c>
      <c r="C11" s="8">
        <v>181204</v>
      </c>
      <c r="D11" s="8">
        <v>28</v>
      </c>
      <c r="E11" s="8">
        <v>20</v>
      </c>
      <c r="F11" s="8">
        <v>8</v>
      </c>
      <c r="G11" s="8">
        <v>171204</v>
      </c>
      <c r="H11" s="8">
        <v>35</v>
      </c>
      <c r="I11" s="8">
        <v>23</v>
      </c>
      <c r="J11" s="8">
        <v>12</v>
      </c>
      <c r="K11" s="8">
        <v>161204</v>
      </c>
      <c r="L11" s="8">
        <v>33</v>
      </c>
      <c r="M11" s="8">
        <v>20</v>
      </c>
      <c r="N11" s="8">
        <v>13</v>
      </c>
      <c r="O11" s="8">
        <v>151204</v>
      </c>
      <c r="P11" s="8">
        <v>36</v>
      </c>
      <c r="Q11" s="8">
        <v>27</v>
      </c>
      <c r="R11" s="8">
        <v>9</v>
      </c>
      <c r="S11" s="14"/>
      <c r="T11" s="14"/>
    </row>
    <row r="12" spans="1:20" s="3" customFormat="1" ht="12">
      <c r="A12" s="9"/>
      <c r="B12" s="8" t="s">
        <v>16</v>
      </c>
      <c r="C12" s="8">
        <v>181205</v>
      </c>
      <c r="D12" s="8">
        <v>28</v>
      </c>
      <c r="E12" s="8">
        <v>19</v>
      </c>
      <c r="F12" s="8">
        <v>9</v>
      </c>
      <c r="G12" s="8">
        <v>171205</v>
      </c>
      <c r="H12" s="8">
        <v>32</v>
      </c>
      <c r="I12" s="8">
        <v>21</v>
      </c>
      <c r="J12" s="8">
        <v>11</v>
      </c>
      <c r="K12" s="8">
        <v>161205</v>
      </c>
      <c r="L12" s="8">
        <v>37</v>
      </c>
      <c r="M12" s="8">
        <v>24</v>
      </c>
      <c r="N12" s="8">
        <v>13</v>
      </c>
      <c r="O12" s="8">
        <v>151205</v>
      </c>
      <c r="P12" s="8">
        <v>33</v>
      </c>
      <c r="Q12" s="8">
        <v>21</v>
      </c>
      <c r="R12" s="8">
        <v>12</v>
      </c>
      <c r="S12" s="14"/>
      <c r="T12" s="14"/>
    </row>
    <row r="13" spans="1:20" s="3" customFormat="1" ht="12">
      <c r="A13" s="9"/>
      <c r="B13" s="8" t="s">
        <v>16</v>
      </c>
      <c r="C13" s="8">
        <v>181206</v>
      </c>
      <c r="D13" s="8">
        <v>30</v>
      </c>
      <c r="E13" s="8">
        <v>21</v>
      </c>
      <c r="F13" s="8">
        <v>9</v>
      </c>
      <c r="G13" s="8">
        <v>171206</v>
      </c>
      <c r="H13" s="8">
        <v>32</v>
      </c>
      <c r="I13" s="8">
        <v>22</v>
      </c>
      <c r="J13" s="8">
        <v>10</v>
      </c>
      <c r="K13" s="8">
        <v>161206</v>
      </c>
      <c r="L13" s="8">
        <v>31</v>
      </c>
      <c r="M13" s="8">
        <v>18</v>
      </c>
      <c r="N13" s="8">
        <v>13</v>
      </c>
      <c r="O13" s="8">
        <v>151206</v>
      </c>
      <c r="P13" s="8">
        <v>35</v>
      </c>
      <c r="Q13" s="8">
        <v>23</v>
      </c>
      <c r="R13" s="8">
        <v>12</v>
      </c>
      <c r="S13" s="14"/>
      <c r="T13" s="14"/>
    </row>
    <row r="14" spans="1:20" s="3" customFormat="1" ht="12">
      <c r="A14" s="9"/>
      <c r="B14" s="8" t="s">
        <v>16</v>
      </c>
      <c r="C14" s="8">
        <v>181207</v>
      </c>
      <c r="D14" s="8">
        <v>30</v>
      </c>
      <c r="E14" s="8">
        <v>21</v>
      </c>
      <c r="F14" s="8">
        <v>9</v>
      </c>
      <c r="G14" s="8">
        <v>171207</v>
      </c>
      <c r="H14" s="8">
        <v>33</v>
      </c>
      <c r="I14" s="8">
        <v>23</v>
      </c>
      <c r="J14" s="8">
        <v>10</v>
      </c>
      <c r="K14" s="8"/>
      <c r="L14" s="8"/>
      <c r="M14" s="8"/>
      <c r="N14" s="8"/>
      <c r="O14" s="8"/>
      <c r="P14" s="8"/>
      <c r="Q14" s="8"/>
      <c r="R14" s="8"/>
      <c r="S14" s="14"/>
      <c r="T14" s="14"/>
    </row>
    <row r="15" spans="1:20" s="3" customFormat="1" ht="12">
      <c r="A15" s="9"/>
      <c r="B15" s="8" t="s">
        <v>16</v>
      </c>
      <c r="C15" s="8">
        <v>181208</v>
      </c>
      <c r="D15" s="8">
        <v>29</v>
      </c>
      <c r="E15" s="8">
        <v>21</v>
      </c>
      <c r="F15" s="8">
        <v>8</v>
      </c>
      <c r="G15" s="8">
        <v>171208</v>
      </c>
      <c r="H15" s="8">
        <v>33</v>
      </c>
      <c r="I15" s="8">
        <v>22</v>
      </c>
      <c r="J15" s="8">
        <v>11</v>
      </c>
      <c r="K15" s="8"/>
      <c r="L15" s="8"/>
      <c r="M15" s="8"/>
      <c r="N15" s="8"/>
      <c r="O15" s="8"/>
      <c r="P15" s="8"/>
      <c r="Q15" s="8"/>
      <c r="R15" s="8"/>
      <c r="S15" s="14"/>
      <c r="T15" s="14"/>
    </row>
    <row r="16" spans="1:20" s="3" customFormat="1" ht="12">
      <c r="A16" s="9"/>
      <c r="B16" s="8" t="s">
        <v>16</v>
      </c>
      <c r="C16" s="8">
        <v>181209</v>
      </c>
      <c r="D16" s="8">
        <v>30</v>
      </c>
      <c r="E16" s="8">
        <v>21</v>
      </c>
      <c r="F16" s="8">
        <v>9</v>
      </c>
      <c r="G16" s="8">
        <v>171209</v>
      </c>
      <c r="H16" s="8">
        <v>33</v>
      </c>
      <c r="I16" s="8">
        <v>22</v>
      </c>
      <c r="J16" s="8">
        <v>11</v>
      </c>
      <c r="K16" s="8"/>
      <c r="L16" s="8"/>
      <c r="M16" s="8"/>
      <c r="N16" s="8"/>
      <c r="O16" s="8"/>
      <c r="P16" s="8"/>
      <c r="Q16" s="8"/>
      <c r="R16" s="8"/>
      <c r="S16" s="14"/>
      <c r="T16" s="14"/>
    </row>
    <row r="17" spans="1:20" s="3" customFormat="1" ht="12">
      <c r="A17" s="9"/>
      <c r="B17" s="8" t="s">
        <v>17</v>
      </c>
      <c r="C17" s="8"/>
      <c r="D17" s="8">
        <f>SUM(D8:D16)</f>
        <v>262</v>
      </c>
      <c r="E17" s="8">
        <f>SUM(E8:E16)</f>
        <v>185</v>
      </c>
      <c r="F17" s="8">
        <f>SUM(F8:F16)</f>
        <v>77</v>
      </c>
      <c r="G17" s="8"/>
      <c r="H17" s="8">
        <f>SUM(H8:H16)</f>
        <v>292</v>
      </c>
      <c r="I17" s="8">
        <f>SUM(I8:I16)</f>
        <v>197</v>
      </c>
      <c r="J17" s="8">
        <f>SUM(J8:J16)</f>
        <v>95</v>
      </c>
      <c r="K17" s="8"/>
      <c r="L17" s="8">
        <f>SUM(L8:L16)</f>
        <v>209</v>
      </c>
      <c r="M17" s="8">
        <f>SUM(M8:M16)</f>
        <v>137</v>
      </c>
      <c r="N17" s="8">
        <f>SUM(N8:N16)</f>
        <v>72</v>
      </c>
      <c r="O17" s="8"/>
      <c r="P17" s="8">
        <f>SUM(P8:P16)</f>
        <v>202</v>
      </c>
      <c r="Q17" s="8">
        <f>SUM(Q8:Q16)</f>
        <v>137</v>
      </c>
      <c r="R17" s="8">
        <f>SUM(R8:R16)</f>
        <v>65</v>
      </c>
      <c r="S17" s="15"/>
      <c r="T17" s="14"/>
    </row>
    <row r="18" spans="1:20" s="3" customFormat="1" ht="12">
      <c r="A18" s="9"/>
      <c r="B18" s="8" t="s">
        <v>18</v>
      </c>
      <c r="C18" s="8"/>
      <c r="D18" s="8"/>
      <c r="E18" s="8"/>
      <c r="F18" s="8"/>
      <c r="G18" s="8"/>
      <c r="H18" s="8"/>
      <c r="I18" s="8"/>
      <c r="J18" s="8"/>
      <c r="K18" s="8">
        <v>161401</v>
      </c>
      <c r="L18" s="8">
        <v>24</v>
      </c>
      <c r="M18" s="8">
        <v>15</v>
      </c>
      <c r="N18" s="8">
        <v>9</v>
      </c>
      <c r="O18" s="8">
        <v>151401</v>
      </c>
      <c r="P18" s="8">
        <v>37</v>
      </c>
      <c r="Q18" s="8">
        <v>30</v>
      </c>
      <c r="R18" s="8">
        <v>7</v>
      </c>
      <c r="S18" s="13">
        <f>SUM(L21,P21)</f>
        <v>143</v>
      </c>
      <c r="T18" s="14"/>
    </row>
    <row r="19" spans="1:20" s="3" customFormat="1" ht="12">
      <c r="A19" s="9"/>
      <c r="B19" s="8" t="s">
        <v>18</v>
      </c>
      <c r="C19" s="8"/>
      <c r="D19" s="8"/>
      <c r="E19" s="8"/>
      <c r="F19" s="8"/>
      <c r="G19" s="8"/>
      <c r="H19" s="8"/>
      <c r="I19" s="8"/>
      <c r="J19" s="8"/>
      <c r="K19" s="8">
        <v>161402</v>
      </c>
      <c r="L19" s="8">
        <v>24</v>
      </c>
      <c r="M19" s="8">
        <v>14</v>
      </c>
      <c r="N19" s="8">
        <v>10</v>
      </c>
      <c r="O19" s="8">
        <v>151402</v>
      </c>
      <c r="P19" s="8">
        <v>32</v>
      </c>
      <c r="Q19" s="8">
        <v>26</v>
      </c>
      <c r="R19" s="8">
        <v>6</v>
      </c>
      <c r="S19" s="14"/>
      <c r="T19" s="14"/>
    </row>
    <row r="20" spans="1:20" s="3" customFormat="1" ht="12">
      <c r="A20" s="9"/>
      <c r="B20" s="8" t="s">
        <v>18</v>
      </c>
      <c r="C20" s="8"/>
      <c r="D20" s="8"/>
      <c r="E20" s="8"/>
      <c r="F20" s="8"/>
      <c r="G20" s="8"/>
      <c r="H20" s="8"/>
      <c r="I20" s="8"/>
      <c r="J20" s="8"/>
      <c r="K20" s="8">
        <v>161403</v>
      </c>
      <c r="L20" s="8">
        <v>26</v>
      </c>
      <c r="M20" s="8">
        <v>15</v>
      </c>
      <c r="N20" s="8">
        <v>11</v>
      </c>
      <c r="O20" s="8"/>
      <c r="P20" s="8"/>
      <c r="Q20" s="8"/>
      <c r="R20" s="8"/>
      <c r="S20" s="14"/>
      <c r="T20" s="14"/>
    </row>
    <row r="21" spans="1:20" s="3" customFormat="1" ht="12">
      <c r="A21" s="9"/>
      <c r="B21" s="8" t="s">
        <v>19</v>
      </c>
      <c r="C21" s="8"/>
      <c r="D21" s="8"/>
      <c r="E21" s="8"/>
      <c r="F21" s="8"/>
      <c r="G21" s="8"/>
      <c r="H21" s="8"/>
      <c r="I21" s="8"/>
      <c r="J21" s="8"/>
      <c r="K21" s="8"/>
      <c r="L21" s="8">
        <f aca="true" t="shared" si="0" ref="L21:N21">SUM(L18:L20)</f>
        <v>74</v>
      </c>
      <c r="M21" s="8">
        <f t="shared" si="0"/>
        <v>44</v>
      </c>
      <c r="N21" s="8">
        <f t="shared" si="0"/>
        <v>30</v>
      </c>
      <c r="O21" s="8"/>
      <c r="P21" s="8">
        <f aca="true" t="shared" si="1" ref="P21:R21">SUM(P18:P20)</f>
        <v>69</v>
      </c>
      <c r="Q21" s="8">
        <f t="shared" si="1"/>
        <v>56</v>
      </c>
      <c r="R21" s="8">
        <f t="shared" si="1"/>
        <v>13</v>
      </c>
      <c r="S21" s="15"/>
      <c r="T21" s="14"/>
    </row>
    <row r="22" spans="1:20" s="3" customFormat="1" ht="12">
      <c r="A22" s="9"/>
      <c r="B22" s="8" t="s">
        <v>20</v>
      </c>
      <c r="C22" s="8">
        <v>181301</v>
      </c>
      <c r="D22" s="8">
        <v>33</v>
      </c>
      <c r="E22" s="8">
        <v>27</v>
      </c>
      <c r="F22" s="8">
        <v>6</v>
      </c>
      <c r="G22" s="8">
        <v>171301</v>
      </c>
      <c r="H22" s="8">
        <v>36</v>
      </c>
      <c r="I22" s="8">
        <v>28</v>
      </c>
      <c r="J22" s="8">
        <v>8</v>
      </c>
      <c r="K22" s="8">
        <v>161301</v>
      </c>
      <c r="L22" s="8">
        <v>26</v>
      </c>
      <c r="M22" s="8">
        <v>22</v>
      </c>
      <c r="N22" s="8">
        <v>4</v>
      </c>
      <c r="O22" s="8">
        <v>151301</v>
      </c>
      <c r="P22" s="8">
        <v>32</v>
      </c>
      <c r="Q22" s="8">
        <v>25</v>
      </c>
      <c r="R22" s="8">
        <v>7</v>
      </c>
      <c r="S22" s="13">
        <f>SUM(D25,H25,L25,P25)</f>
        <v>387</v>
      </c>
      <c r="T22" s="14"/>
    </row>
    <row r="23" spans="1:20" s="3" customFormat="1" ht="12">
      <c r="A23" s="9"/>
      <c r="B23" s="8" t="s">
        <v>20</v>
      </c>
      <c r="C23" s="8">
        <v>181302</v>
      </c>
      <c r="D23" s="8">
        <v>32</v>
      </c>
      <c r="E23" s="8">
        <v>25</v>
      </c>
      <c r="F23" s="8">
        <v>7</v>
      </c>
      <c r="G23" s="8">
        <v>171302</v>
      </c>
      <c r="H23" s="8">
        <v>35</v>
      </c>
      <c r="I23" s="8">
        <v>29</v>
      </c>
      <c r="J23" s="8">
        <v>6</v>
      </c>
      <c r="K23" s="8">
        <v>161302</v>
      </c>
      <c r="L23" s="8">
        <v>31</v>
      </c>
      <c r="M23" s="8">
        <v>27</v>
      </c>
      <c r="N23" s="8">
        <v>4</v>
      </c>
      <c r="O23" s="8">
        <v>151302</v>
      </c>
      <c r="P23" s="8">
        <v>32</v>
      </c>
      <c r="Q23" s="8">
        <v>25</v>
      </c>
      <c r="R23" s="8">
        <v>7</v>
      </c>
      <c r="S23" s="14"/>
      <c r="T23" s="14"/>
    </row>
    <row r="24" spans="1:20" s="3" customFormat="1" ht="12">
      <c r="A24" s="9"/>
      <c r="B24" s="8" t="s">
        <v>20</v>
      </c>
      <c r="C24" s="8">
        <v>181303</v>
      </c>
      <c r="D24" s="8">
        <v>33</v>
      </c>
      <c r="E24" s="8">
        <v>27</v>
      </c>
      <c r="F24" s="8">
        <v>6</v>
      </c>
      <c r="G24" s="8">
        <v>171303</v>
      </c>
      <c r="H24" s="8">
        <v>35</v>
      </c>
      <c r="I24" s="8">
        <v>28</v>
      </c>
      <c r="J24" s="8">
        <v>7</v>
      </c>
      <c r="K24" s="8">
        <v>161303</v>
      </c>
      <c r="L24" s="8">
        <v>31</v>
      </c>
      <c r="M24" s="8">
        <v>28</v>
      </c>
      <c r="N24" s="8">
        <v>3</v>
      </c>
      <c r="O24" s="8">
        <v>151303</v>
      </c>
      <c r="P24" s="8">
        <v>31</v>
      </c>
      <c r="Q24" s="8">
        <v>25</v>
      </c>
      <c r="R24" s="8">
        <v>6</v>
      </c>
      <c r="S24" s="14"/>
      <c r="T24" s="14"/>
    </row>
    <row r="25" spans="1:20" s="3" customFormat="1" ht="12">
      <c r="A25" s="10"/>
      <c r="B25" s="8" t="s">
        <v>21</v>
      </c>
      <c r="C25" s="8"/>
      <c r="D25" s="8">
        <f aca="true" t="shared" si="2" ref="D25:F25">SUM(D22:D24)</f>
        <v>98</v>
      </c>
      <c r="E25" s="8">
        <f t="shared" si="2"/>
        <v>79</v>
      </c>
      <c r="F25" s="8">
        <f t="shared" si="2"/>
        <v>19</v>
      </c>
      <c r="G25" s="8"/>
      <c r="H25" s="8">
        <f aca="true" t="shared" si="3" ref="H25:J25">SUM(H22:H24)</f>
        <v>106</v>
      </c>
      <c r="I25" s="8">
        <f t="shared" si="3"/>
        <v>85</v>
      </c>
      <c r="J25" s="8">
        <f t="shared" si="3"/>
        <v>21</v>
      </c>
      <c r="K25" s="8"/>
      <c r="L25" s="8">
        <f aca="true" t="shared" si="4" ref="L25:N25">SUM(L22:L24)</f>
        <v>88</v>
      </c>
      <c r="M25" s="8">
        <f t="shared" si="4"/>
        <v>77</v>
      </c>
      <c r="N25" s="8">
        <f t="shared" si="4"/>
        <v>11</v>
      </c>
      <c r="O25" s="8"/>
      <c r="P25" s="8">
        <f aca="true" t="shared" si="5" ref="P25:R25">SUM(P22:P24)</f>
        <v>95</v>
      </c>
      <c r="Q25" s="8">
        <f t="shared" si="5"/>
        <v>75</v>
      </c>
      <c r="R25" s="8">
        <f t="shared" si="5"/>
        <v>20</v>
      </c>
      <c r="S25" s="15"/>
      <c r="T25" s="15"/>
    </row>
    <row r="26" spans="1:20" s="3" customFormat="1" ht="12">
      <c r="A26" s="7" t="s">
        <v>22</v>
      </c>
      <c r="B26" s="8" t="s">
        <v>23</v>
      </c>
      <c r="C26" s="8">
        <v>182501</v>
      </c>
      <c r="D26" s="8">
        <v>37</v>
      </c>
      <c r="E26" s="8">
        <v>26</v>
      </c>
      <c r="F26" s="8">
        <v>11</v>
      </c>
      <c r="G26" s="8">
        <v>172501</v>
      </c>
      <c r="H26" s="8">
        <v>24</v>
      </c>
      <c r="I26" s="8">
        <v>18</v>
      </c>
      <c r="J26" s="8">
        <v>6</v>
      </c>
      <c r="K26" s="8">
        <v>162501</v>
      </c>
      <c r="L26" s="8">
        <v>37</v>
      </c>
      <c r="M26" s="8">
        <v>31</v>
      </c>
      <c r="N26" s="8">
        <v>6</v>
      </c>
      <c r="O26" s="8">
        <v>152501</v>
      </c>
      <c r="P26" s="8">
        <v>34</v>
      </c>
      <c r="Q26" s="8">
        <v>25</v>
      </c>
      <c r="R26" s="8">
        <v>9</v>
      </c>
      <c r="S26" s="13">
        <f>SUM(D29,H29,L29,P29)</f>
        <v>404</v>
      </c>
      <c r="T26" s="13">
        <f>SUM(S26:S57)</f>
        <v>2747</v>
      </c>
    </row>
    <row r="27" spans="1:20" s="3" customFormat="1" ht="12">
      <c r="A27" s="9"/>
      <c r="B27" s="8" t="s">
        <v>23</v>
      </c>
      <c r="C27" s="8">
        <v>182502</v>
      </c>
      <c r="D27" s="8">
        <v>34</v>
      </c>
      <c r="E27" s="8">
        <v>23</v>
      </c>
      <c r="F27" s="8">
        <v>11</v>
      </c>
      <c r="G27" s="8">
        <v>172502</v>
      </c>
      <c r="H27" s="8">
        <v>32</v>
      </c>
      <c r="I27" s="8">
        <v>24</v>
      </c>
      <c r="J27" s="8">
        <v>8</v>
      </c>
      <c r="K27" s="8">
        <v>162502</v>
      </c>
      <c r="L27" s="8">
        <v>35</v>
      </c>
      <c r="M27" s="8">
        <v>25</v>
      </c>
      <c r="N27" s="8">
        <v>10</v>
      </c>
      <c r="O27" s="8">
        <v>152502</v>
      </c>
      <c r="P27" s="8">
        <v>36</v>
      </c>
      <c r="Q27" s="8">
        <v>27</v>
      </c>
      <c r="R27" s="8">
        <v>9</v>
      </c>
      <c r="S27" s="14"/>
      <c r="T27" s="14"/>
    </row>
    <row r="28" spans="1:20" s="3" customFormat="1" ht="12">
      <c r="A28" s="9"/>
      <c r="B28" s="8" t="s">
        <v>23</v>
      </c>
      <c r="C28" s="8">
        <v>182503</v>
      </c>
      <c r="D28" s="8">
        <v>35</v>
      </c>
      <c r="E28" s="8">
        <v>25</v>
      </c>
      <c r="F28" s="8">
        <v>10</v>
      </c>
      <c r="G28" s="8">
        <v>172503</v>
      </c>
      <c r="H28" s="8">
        <v>32</v>
      </c>
      <c r="I28" s="8">
        <v>22</v>
      </c>
      <c r="J28" s="8">
        <v>10</v>
      </c>
      <c r="K28" s="8">
        <v>162503</v>
      </c>
      <c r="L28" s="8">
        <v>34</v>
      </c>
      <c r="M28" s="8">
        <v>30</v>
      </c>
      <c r="N28" s="8">
        <v>4</v>
      </c>
      <c r="O28" s="8">
        <v>152503</v>
      </c>
      <c r="P28" s="8">
        <v>34</v>
      </c>
      <c r="Q28" s="8">
        <v>24</v>
      </c>
      <c r="R28" s="8">
        <v>10</v>
      </c>
      <c r="S28" s="14"/>
      <c r="T28" s="14"/>
    </row>
    <row r="29" spans="1:20" s="3" customFormat="1" ht="12">
      <c r="A29" s="9"/>
      <c r="B29" s="8" t="s">
        <v>24</v>
      </c>
      <c r="C29" s="8"/>
      <c r="D29" s="8">
        <f>SUM(D26:D28)</f>
        <v>106</v>
      </c>
      <c r="E29" s="8">
        <f>SUM(E26:E28)</f>
        <v>74</v>
      </c>
      <c r="F29" s="8">
        <f>SUM(F26:F28)</f>
        <v>32</v>
      </c>
      <c r="G29" s="8"/>
      <c r="H29" s="8">
        <f>SUM(H26:H28)</f>
        <v>88</v>
      </c>
      <c r="I29" s="8">
        <f>SUM(I26:I28)</f>
        <v>64</v>
      </c>
      <c r="J29" s="8">
        <f>SUM(J26:J28)</f>
        <v>24</v>
      </c>
      <c r="K29" s="8"/>
      <c r="L29" s="8">
        <f>SUM(L26:L28)</f>
        <v>106</v>
      </c>
      <c r="M29" s="8">
        <f>SUM(M26:M28)</f>
        <v>86</v>
      </c>
      <c r="N29" s="8">
        <f>SUM(N26:N28)</f>
        <v>20</v>
      </c>
      <c r="O29" s="8"/>
      <c r="P29" s="8">
        <f>SUM(P26:P28)</f>
        <v>104</v>
      </c>
      <c r="Q29" s="8">
        <f>SUM(Q26:Q28)</f>
        <v>76</v>
      </c>
      <c r="R29" s="8">
        <f>SUM(R26:R28)</f>
        <v>28</v>
      </c>
      <c r="S29" s="15"/>
      <c r="T29" s="14"/>
    </row>
    <row r="30" spans="1:20" s="3" customFormat="1" ht="12">
      <c r="A30" s="9"/>
      <c r="B30" s="8" t="s">
        <v>25</v>
      </c>
      <c r="C30" s="8">
        <v>182601</v>
      </c>
      <c r="D30" s="8">
        <v>35</v>
      </c>
      <c r="E30" s="8">
        <v>25</v>
      </c>
      <c r="F30" s="8">
        <v>10</v>
      </c>
      <c r="G30" s="8">
        <v>172601</v>
      </c>
      <c r="H30" s="8">
        <v>27</v>
      </c>
      <c r="I30" s="8">
        <v>21</v>
      </c>
      <c r="J30" s="8">
        <v>6</v>
      </c>
      <c r="K30" s="8"/>
      <c r="L30" s="8"/>
      <c r="M30" s="8"/>
      <c r="N30" s="8"/>
      <c r="O30" s="8"/>
      <c r="P30" s="8"/>
      <c r="Q30" s="8"/>
      <c r="R30" s="8"/>
      <c r="S30" s="13">
        <f>SUM(D33,H33)</f>
        <v>187</v>
      </c>
      <c r="T30" s="14"/>
    </row>
    <row r="31" spans="1:20" s="3" customFormat="1" ht="12">
      <c r="A31" s="9"/>
      <c r="B31" s="8" t="s">
        <v>25</v>
      </c>
      <c r="C31" s="8">
        <v>182602</v>
      </c>
      <c r="D31" s="8">
        <v>33</v>
      </c>
      <c r="E31" s="8">
        <v>24</v>
      </c>
      <c r="F31" s="8">
        <v>9</v>
      </c>
      <c r="G31" s="8">
        <v>172602</v>
      </c>
      <c r="H31" s="8">
        <v>27</v>
      </c>
      <c r="I31" s="8">
        <v>24</v>
      </c>
      <c r="J31" s="8">
        <v>3</v>
      </c>
      <c r="K31" s="8"/>
      <c r="L31" s="8"/>
      <c r="M31" s="8"/>
      <c r="N31" s="8"/>
      <c r="O31" s="8"/>
      <c r="P31" s="8"/>
      <c r="Q31" s="8"/>
      <c r="R31" s="8"/>
      <c r="S31" s="14"/>
      <c r="T31" s="14"/>
    </row>
    <row r="32" spans="1:20" s="3" customFormat="1" ht="12">
      <c r="A32" s="9"/>
      <c r="B32" s="8" t="s">
        <v>25</v>
      </c>
      <c r="C32" s="8">
        <v>182603</v>
      </c>
      <c r="D32" s="8">
        <v>35</v>
      </c>
      <c r="E32" s="8">
        <v>25</v>
      </c>
      <c r="F32" s="8">
        <v>10</v>
      </c>
      <c r="G32" s="8">
        <v>172603</v>
      </c>
      <c r="H32" s="8">
        <v>30</v>
      </c>
      <c r="I32" s="8">
        <v>25</v>
      </c>
      <c r="J32" s="8">
        <v>5</v>
      </c>
      <c r="K32" s="8"/>
      <c r="L32" s="8"/>
      <c r="M32" s="8"/>
      <c r="N32" s="8"/>
      <c r="O32" s="8"/>
      <c r="P32" s="8"/>
      <c r="Q32" s="8"/>
      <c r="R32" s="8"/>
      <c r="S32" s="14"/>
      <c r="T32" s="14"/>
    </row>
    <row r="33" spans="1:20" s="3" customFormat="1" ht="12">
      <c r="A33" s="9"/>
      <c r="B33" s="8" t="s">
        <v>26</v>
      </c>
      <c r="C33" s="8"/>
      <c r="D33" s="8">
        <f aca="true" t="shared" si="6" ref="D33:F33">SUM(D30:D32)</f>
        <v>103</v>
      </c>
      <c r="E33" s="8">
        <f t="shared" si="6"/>
        <v>74</v>
      </c>
      <c r="F33" s="8">
        <f t="shared" si="6"/>
        <v>29</v>
      </c>
      <c r="G33" s="8"/>
      <c r="H33" s="8">
        <f aca="true" t="shared" si="7" ref="H33:J33">SUM(H30:H32)</f>
        <v>84</v>
      </c>
      <c r="I33" s="8">
        <f t="shared" si="7"/>
        <v>70</v>
      </c>
      <c r="J33" s="8">
        <f t="shared" si="7"/>
        <v>14</v>
      </c>
      <c r="K33" s="8"/>
      <c r="L33" s="8"/>
      <c r="M33" s="8"/>
      <c r="N33" s="8"/>
      <c r="O33" s="8"/>
      <c r="P33" s="8"/>
      <c r="Q33" s="8"/>
      <c r="R33" s="8"/>
      <c r="S33" s="15"/>
      <c r="T33" s="14"/>
    </row>
    <row r="34" spans="1:20" s="3" customFormat="1" ht="12">
      <c r="A34" s="9"/>
      <c r="B34" s="8" t="s">
        <v>27</v>
      </c>
      <c r="C34" s="8">
        <v>182301</v>
      </c>
      <c r="D34" s="8">
        <v>36</v>
      </c>
      <c r="E34" s="8">
        <v>29</v>
      </c>
      <c r="F34" s="8">
        <v>7</v>
      </c>
      <c r="G34" s="8">
        <v>172301</v>
      </c>
      <c r="H34" s="8">
        <v>32</v>
      </c>
      <c r="I34" s="8">
        <v>26</v>
      </c>
      <c r="J34" s="8">
        <v>6</v>
      </c>
      <c r="K34" s="8">
        <v>162301</v>
      </c>
      <c r="L34" s="8">
        <v>35</v>
      </c>
      <c r="M34" s="8">
        <v>29</v>
      </c>
      <c r="N34" s="8">
        <v>6</v>
      </c>
      <c r="O34" s="8">
        <v>152301</v>
      </c>
      <c r="P34" s="8">
        <v>32</v>
      </c>
      <c r="Q34" s="8">
        <v>26</v>
      </c>
      <c r="R34" s="8">
        <v>6</v>
      </c>
      <c r="S34" s="13">
        <f>SUM(D37,H37,L37,P37)</f>
        <v>376</v>
      </c>
      <c r="T34" s="14"/>
    </row>
    <row r="35" spans="1:20" s="3" customFormat="1" ht="12">
      <c r="A35" s="9"/>
      <c r="B35" s="8" t="s">
        <v>27</v>
      </c>
      <c r="C35" s="8">
        <v>182302</v>
      </c>
      <c r="D35" s="8">
        <v>34</v>
      </c>
      <c r="E35" s="8">
        <v>27</v>
      </c>
      <c r="F35" s="8">
        <v>7</v>
      </c>
      <c r="G35" s="8">
        <v>172302</v>
      </c>
      <c r="H35" s="8">
        <v>33</v>
      </c>
      <c r="I35" s="8">
        <v>27</v>
      </c>
      <c r="J35" s="8">
        <v>6</v>
      </c>
      <c r="K35" s="8">
        <v>162302</v>
      </c>
      <c r="L35" s="8">
        <v>34</v>
      </c>
      <c r="M35" s="8">
        <v>28</v>
      </c>
      <c r="N35" s="8">
        <v>6</v>
      </c>
      <c r="O35" s="8">
        <v>152302</v>
      </c>
      <c r="P35" s="8">
        <v>36</v>
      </c>
      <c r="Q35" s="8">
        <v>29</v>
      </c>
      <c r="R35" s="8">
        <v>7</v>
      </c>
      <c r="S35" s="14"/>
      <c r="T35" s="14"/>
    </row>
    <row r="36" spans="1:20" s="3" customFormat="1" ht="12">
      <c r="A36" s="9"/>
      <c r="B36" s="8" t="s">
        <v>27</v>
      </c>
      <c r="C36" s="8">
        <v>182303</v>
      </c>
      <c r="D36" s="8">
        <v>35</v>
      </c>
      <c r="E36" s="8">
        <v>28</v>
      </c>
      <c r="F36" s="8">
        <v>7</v>
      </c>
      <c r="G36" s="8">
        <v>172303</v>
      </c>
      <c r="H36" s="8">
        <v>33</v>
      </c>
      <c r="I36" s="8">
        <v>26</v>
      </c>
      <c r="J36" s="8">
        <v>7</v>
      </c>
      <c r="K36" s="8">
        <v>162303</v>
      </c>
      <c r="L36" s="8">
        <v>36</v>
      </c>
      <c r="M36" s="8">
        <v>28</v>
      </c>
      <c r="N36" s="8">
        <v>8</v>
      </c>
      <c r="O36" s="8"/>
      <c r="P36" s="8"/>
      <c r="Q36" s="8"/>
      <c r="R36" s="8"/>
      <c r="S36" s="14"/>
      <c r="T36" s="14"/>
    </row>
    <row r="37" spans="1:20" s="3" customFormat="1" ht="12">
      <c r="A37" s="9"/>
      <c r="B37" s="8" t="s">
        <v>28</v>
      </c>
      <c r="C37" s="8"/>
      <c r="D37" s="8">
        <f>SUM(D34:D36)</f>
        <v>105</v>
      </c>
      <c r="E37" s="8">
        <f>SUM(E34:E36)</f>
        <v>84</v>
      </c>
      <c r="F37" s="8">
        <f>SUM(F34:F36)</f>
        <v>21</v>
      </c>
      <c r="G37" s="8"/>
      <c r="H37" s="8">
        <f>SUM(H34:H36)</f>
        <v>98</v>
      </c>
      <c r="I37" s="8">
        <f>SUM(I34:I36)</f>
        <v>79</v>
      </c>
      <c r="J37" s="8">
        <f>SUM(J34:J36)</f>
        <v>19</v>
      </c>
      <c r="K37" s="8"/>
      <c r="L37" s="8">
        <f>SUM(L34:L36)</f>
        <v>105</v>
      </c>
      <c r="M37" s="8">
        <f>SUM(M34:M36)</f>
        <v>85</v>
      </c>
      <c r="N37" s="8">
        <f>SUM(N34:N36)</f>
        <v>20</v>
      </c>
      <c r="O37" s="8"/>
      <c r="P37" s="8">
        <f>SUM(P34:P36)</f>
        <v>68</v>
      </c>
      <c r="Q37" s="8">
        <f>SUM(Q34:Q36)</f>
        <v>55</v>
      </c>
      <c r="R37" s="8">
        <f>SUM(R34:R36)</f>
        <v>13</v>
      </c>
      <c r="S37" s="15"/>
      <c r="T37" s="14"/>
    </row>
    <row r="38" spans="1:20" s="3" customFormat="1" ht="12">
      <c r="A38" s="9"/>
      <c r="B38" s="8" t="s">
        <v>29</v>
      </c>
      <c r="C38" s="8">
        <v>182401</v>
      </c>
      <c r="D38" s="8">
        <v>32</v>
      </c>
      <c r="E38" s="8">
        <v>28</v>
      </c>
      <c r="F38" s="8">
        <v>4</v>
      </c>
      <c r="G38" s="8">
        <v>172401</v>
      </c>
      <c r="H38" s="8">
        <v>30</v>
      </c>
      <c r="I38" s="8">
        <v>22</v>
      </c>
      <c r="J38" s="8">
        <v>8</v>
      </c>
      <c r="K38" s="8">
        <v>162401</v>
      </c>
      <c r="L38" s="8">
        <v>37</v>
      </c>
      <c r="M38" s="8">
        <v>33</v>
      </c>
      <c r="N38" s="8">
        <v>4</v>
      </c>
      <c r="O38" s="8">
        <v>152401</v>
      </c>
      <c r="P38" s="8">
        <v>32</v>
      </c>
      <c r="Q38" s="8">
        <v>26</v>
      </c>
      <c r="R38" s="8">
        <v>6</v>
      </c>
      <c r="S38" s="13">
        <f>SUM(D41,H41,L41,P41)</f>
        <v>297</v>
      </c>
      <c r="T38" s="14"/>
    </row>
    <row r="39" spans="1:20" s="3" customFormat="1" ht="12">
      <c r="A39" s="9"/>
      <c r="B39" s="8" t="s">
        <v>29</v>
      </c>
      <c r="C39" s="8">
        <v>182402</v>
      </c>
      <c r="D39" s="8">
        <v>33</v>
      </c>
      <c r="E39" s="8">
        <v>29</v>
      </c>
      <c r="F39" s="8">
        <v>4</v>
      </c>
      <c r="G39" s="8">
        <v>172402</v>
      </c>
      <c r="H39" s="8">
        <v>33</v>
      </c>
      <c r="I39" s="8">
        <v>27</v>
      </c>
      <c r="J39" s="8">
        <v>6</v>
      </c>
      <c r="K39" s="8">
        <v>162402</v>
      </c>
      <c r="L39" s="8">
        <v>34</v>
      </c>
      <c r="M39" s="8">
        <v>31</v>
      </c>
      <c r="N39" s="8">
        <v>3</v>
      </c>
      <c r="O39" s="8">
        <v>152402</v>
      </c>
      <c r="P39" s="8">
        <v>32</v>
      </c>
      <c r="Q39" s="8">
        <v>26</v>
      </c>
      <c r="R39" s="8">
        <v>6</v>
      </c>
      <c r="S39" s="14"/>
      <c r="T39" s="14"/>
    </row>
    <row r="40" spans="1:20" s="3" customFormat="1" ht="12">
      <c r="A40" s="9"/>
      <c r="B40" s="8" t="s">
        <v>29</v>
      </c>
      <c r="C40" s="8">
        <v>182403</v>
      </c>
      <c r="D40" s="8">
        <v>34</v>
      </c>
      <c r="E40" s="8">
        <v>30</v>
      </c>
      <c r="F40" s="8">
        <v>4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4"/>
      <c r="T40" s="14"/>
    </row>
    <row r="41" spans="1:20" s="3" customFormat="1" ht="12">
      <c r="A41" s="9"/>
      <c r="B41" s="8" t="s">
        <v>30</v>
      </c>
      <c r="C41" s="8"/>
      <c r="D41" s="8">
        <f aca="true" t="shared" si="8" ref="D41:F41">SUM(D38:D40)</f>
        <v>99</v>
      </c>
      <c r="E41" s="8">
        <f t="shared" si="8"/>
        <v>87</v>
      </c>
      <c r="F41" s="8">
        <f t="shared" si="8"/>
        <v>12</v>
      </c>
      <c r="G41" s="8"/>
      <c r="H41" s="8">
        <f aca="true" t="shared" si="9" ref="H41:J41">SUM(H38:H40)</f>
        <v>63</v>
      </c>
      <c r="I41" s="8">
        <f t="shared" si="9"/>
        <v>49</v>
      </c>
      <c r="J41" s="8">
        <f t="shared" si="9"/>
        <v>14</v>
      </c>
      <c r="K41" s="8"/>
      <c r="L41" s="8">
        <f aca="true" t="shared" si="10" ref="L41:N41">SUM(L38:L40)</f>
        <v>71</v>
      </c>
      <c r="M41" s="8">
        <f t="shared" si="10"/>
        <v>64</v>
      </c>
      <c r="N41" s="8">
        <f t="shared" si="10"/>
        <v>7</v>
      </c>
      <c r="O41" s="8"/>
      <c r="P41" s="8">
        <f aca="true" t="shared" si="11" ref="P41:R41">SUM(P38:P40)</f>
        <v>64</v>
      </c>
      <c r="Q41" s="8">
        <f t="shared" si="11"/>
        <v>52</v>
      </c>
      <c r="R41" s="8">
        <f t="shared" si="11"/>
        <v>12</v>
      </c>
      <c r="S41" s="15"/>
      <c r="T41" s="14"/>
    </row>
    <row r="42" spans="1:20" s="3" customFormat="1" ht="12">
      <c r="A42" s="9"/>
      <c r="B42" s="8" t="s">
        <v>31</v>
      </c>
      <c r="C42" s="8">
        <v>182701</v>
      </c>
      <c r="D42" s="8">
        <v>33</v>
      </c>
      <c r="E42" s="8">
        <v>26</v>
      </c>
      <c r="F42" s="8">
        <v>7</v>
      </c>
      <c r="G42" s="8">
        <v>172701</v>
      </c>
      <c r="H42" s="8">
        <v>34</v>
      </c>
      <c r="I42" s="8">
        <v>22</v>
      </c>
      <c r="J42" s="8">
        <v>12</v>
      </c>
      <c r="K42" s="8">
        <v>162601</v>
      </c>
      <c r="L42" s="8">
        <v>36</v>
      </c>
      <c r="M42" s="8">
        <v>29</v>
      </c>
      <c r="N42" s="8">
        <v>7</v>
      </c>
      <c r="O42" s="8">
        <v>152601</v>
      </c>
      <c r="P42" s="8">
        <v>33</v>
      </c>
      <c r="Q42" s="8">
        <v>25</v>
      </c>
      <c r="R42" s="8">
        <v>8</v>
      </c>
      <c r="S42" s="13">
        <f>SUM(D45,H45,L45,P45)</f>
        <v>293</v>
      </c>
      <c r="T42" s="14"/>
    </row>
    <row r="43" spans="1:20" s="3" customFormat="1" ht="12">
      <c r="A43" s="9"/>
      <c r="B43" s="8" t="s">
        <v>31</v>
      </c>
      <c r="C43" s="8">
        <v>182702</v>
      </c>
      <c r="D43" s="8">
        <v>31</v>
      </c>
      <c r="E43" s="8">
        <v>23</v>
      </c>
      <c r="F43" s="8">
        <v>8</v>
      </c>
      <c r="G43" s="8">
        <v>172702</v>
      </c>
      <c r="H43" s="8">
        <v>31</v>
      </c>
      <c r="I43" s="8">
        <v>21</v>
      </c>
      <c r="J43" s="8">
        <v>10</v>
      </c>
      <c r="K43" s="8">
        <v>162602</v>
      </c>
      <c r="L43" s="8">
        <v>29</v>
      </c>
      <c r="M43" s="8">
        <v>24</v>
      </c>
      <c r="N43" s="8">
        <v>5</v>
      </c>
      <c r="O43" s="8">
        <v>152602</v>
      </c>
      <c r="P43" s="8">
        <v>33</v>
      </c>
      <c r="Q43" s="8">
        <v>25</v>
      </c>
      <c r="R43" s="8">
        <v>8</v>
      </c>
      <c r="S43" s="14"/>
      <c r="T43" s="14"/>
    </row>
    <row r="44" spans="1:20" s="3" customFormat="1" ht="12">
      <c r="A44" s="9"/>
      <c r="B44" s="8" t="s">
        <v>31</v>
      </c>
      <c r="C44" s="8">
        <v>182703</v>
      </c>
      <c r="D44" s="8">
        <v>33</v>
      </c>
      <c r="E44" s="8">
        <v>25</v>
      </c>
      <c r="F44" s="8">
        <v>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4"/>
      <c r="T44" s="14"/>
    </row>
    <row r="45" spans="1:20" s="3" customFormat="1" ht="12">
      <c r="A45" s="9"/>
      <c r="B45" s="8" t="s">
        <v>32</v>
      </c>
      <c r="C45" s="8"/>
      <c r="D45" s="8">
        <f aca="true" t="shared" si="12" ref="D45:F45">SUM(D42:D44)</f>
        <v>97</v>
      </c>
      <c r="E45" s="8">
        <f t="shared" si="12"/>
        <v>74</v>
      </c>
      <c r="F45" s="8">
        <f t="shared" si="12"/>
        <v>23</v>
      </c>
      <c r="G45" s="8"/>
      <c r="H45" s="8">
        <f aca="true" t="shared" si="13" ref="H45:J45">SUM(H42:H44)</f>
        <v>65</v>
      </c>
      <c r="I45" s="8">
        <f t="shared" si="13"/>
        <v>43</v>
      </c>
      <c r="J45" s="8">
        <f t="shared" si="13"/>
        <v>22</v>
      </c>
      <c r="K45" s="8"/>
      <c r="L45" s="8">
        <f aca="true" t="shared" si="14" ref="L45:N45">SUM(L42:L44)</f>
        <v>65</v>
      </c>
      <c r="M45" s="8">
        <f t="shared" si="14"/>
        <v>53</v>
      </c>
      <c r="N45" s="8">
        <f t="shared" si="14"/>
        <v>12</v>
      </c>
      <c r="O45" s="8"/>
      <c r="P45" s="8">
        <f aca="true" t="shared" si="15" ref="P45:R45">SUM(P42:P44)</f>
        <v>66</v>
      </c>
      <c r="Q45" s="8">
        <f t="shared" si="15"/>
        <v>50</v>
      </c>
      <c r="R45" s="8">
        <f t="shared" si="15"/>
        <v>16</v>
      </c>
      <c r="S45" s="15"/>
      <c r="T45" s="14"/>
    </row>
    <row r="46" spans="1:20" s="3" customFormat="1" ht="12">
      <c r="A46" s="9"/>
      <c r="B46" s="8" t="s">
        <v>33</v>
      </c>
      <c r="C46" s="8">
        <v>182101</v>
      </c>
      <c r="D46" s="8">
        <v>34</v>
      </c>
      <c r="E46" s="8">
        <v>23</v>
      </c>
      <c r="F46" s="8">
        <v>11</v>
      </c>
      <c r="G46" s="8">
        <v>172101</v>
      </c>
      <c r="H46" s="8">
        <v>39</v>
      </c>
      <c r="I46" s="8">
        <v>30</v>
      </c>
      <c r="J46" s="8">
        <v>9</v>
      </c>
      <c r="K46" s="8">
        <v>162101</v>
      </c>
      <c r="L46" s="8">
        <v>34</v>
      </c>
      <c r="M46" s="8">
        <v>27</v>
      </c>
      <c r="N46" s="8">
        <v>7</v>
      </c>
      <c r="O46" s="8">
        <v>152101</v>
      </c>
      <c r="P46" s="8">
        <v>35</v>
      </c>
      <c r="Q46" s="8">
        <v>25</v>
      </c>
      <c r="R46" s="8">
        <v>10</v>
      </c>
      <c r="S46" s="13">
        <f>SUM(D49,H49,L49,P49)</f>
        <v>419</v>
      </c>
      <c r="T46" s="14"/>
    </row>
    <row r="47" spans="1:20" s="3" customFormat="1" ht="12">
      <c r="A47" s="9"/>
      <c r="B47" s="8" t="s">
        <v>33</v>
      </c>
      <c r="C47" s="8">
        <v>182102</v>
      </c>
      <c r="D47" s="8">
        <v>33</v>
      </c>
      <c r="E47" s="8">
        <v>24</v>
      </c>
      <c r="F47" s="8">
        <v>9</v>
      </c>
      <c r="G47" s="8">
        <v>172102</v>
      </c>
      <c r="H47" s="8">
        <v>40</v>
      </c>
      <c r="I47" s="8">
        <v>30</v>
      </c>
      <c r="J47" s="8">
        <v>10</v>
      </c>
      <c r="K47" s="8">
        <v>162102</v>
      </c>
      <c r="L47" s="8">
        <v>35</v>
      </c>
      <c r="M47" s="8">
        <v>29</v>
      </c>
      <c r="N47" s="8">
        <v>6</v>
      </c>
      <c r="O47" s="8">
        <v>152102</v>
      </c>
      <c r="P47" s="8">
        <v>31</v>
      </c>
      <c r="Q47" s="8">
        <v>22</v>
      </c>
      <c r="R47" s="8">
        <v>9</v>
      </c>
      <c r="S47" s="14"/>
      <c r="T47" s="14"/>
    </row>
    <row r="48" spans="1:20" s="3" customFormat="1" ht="12">
      <c r="A48" s="9"/>
      <c r="B48" s="8" t="s">
        <v>33</v>
      </c>
      <c r="C48" s="8">
        <v>182103</v>
      </c>
      <c r="D48" s="8">
        <v>34</v>
      </c>
      <c r="E48" s="8">
        <v>23</v>
      </c>
      <c r="F48" s="8">
        <v>11</v>
      </c>
      <c r="G48" s="8">
        <v>172103</v>
      </c>
      <c r="H48" s="8">
        <v>38</v>
      </c>
      <c r="I48" s="8">
        <v>28</v>
      </c>
      <c r="J48" s="8">
        <v>10</v>
      </c>
      <c r="K48" s="8">
        <v>162103</v>
      </c>
      <c r="L48" s="8">
        <v>30</v>
      </c>
      <c r="M48" s="8">
        <v>22</v>
      </c>
      <c r="N48" s="8">
        <v>8</v>
      </c>
      <c r="O48" s="8">
        <v>152103</v>
      </c>
      <c r="P48" s="8">
        <v>36</v>
      </c>
      <c r="Q48" s="8">
        <v>26</v>
      </c>
      <c r="R48" s="8">
        <v>10</v>
      </c>
      <c r="S48" s="14"/>
      <c r="T48" s="14"/>
    </row>
    <row r="49" spans="1:20" s="3" customFormat="1" ht="12">
      <c r="A49" s="9"/>
      <c r="B49" s="8" t="s">
        <v>34</v>
      </c>
      <c r="C49" s="8"/>
      <c r="D49" s="8">
        <f aca="true" t="shared" si="16" ref="D49:F49">SUM(D46:D48)</f>
        <v>101</v>
      </c>
      <c r="E49" s="8">
        <f t="shared" si="16"/>
        <v>70</v>
      </c>
      <c r="F49" s="8">
        <f t="shared" si="16"/>
        <v>31</v>
      </c>
      <c r="G49" s="8"/>
      <c r="H49" s="8">
        <f aca="true" t="shared" si="17" ref="H49:J49">SUM(H46:H48)</f>
        <v>117</v>
      </c>
      <c r="I49" s="8">
        <f t="shared" si="17"/>
        <v>88</v>
      </c>
      <c r="J49" s="8">
        <f t="shared" si="17"/>
        <v>29</v>
      </c>
      <c r="K49" s="8"/>
      <c r="L49" s="8">
        <f aca="true" t="shared" si="18" ref="L49:N49">SUM(L46:L48)</f>
        <v>99</v>
      </c>
      <c r="M49" s="8">
        <f t="shared" si="18"/>
        <v>78</v>
      </c>
      <c r="N49" s="8">
        <f t="shared" si="18"/>
        <v>21</v>
      </c>
      <c r="O49" s="8"/>
      <c r="P49" s="8">
        <f aca="true" t="shared" si="19" ref="P49:R49">SUM(P46:P48)</f>
        <v>102</v>
      </c>
      <c r="Q49" s="8">
        <f t="shared" si="19"/>
        <v>73</v>
      </c>
      <c r="R49" s="8">
        <f t="shared" si="19"/>
        <v>29</v>
      </c>
      <c r="S49" s="15"/>
      <c r="T49" s="14"/>
    </row>
    <row r="50" spans="1:20" s="3" customFormat="1" ht="12">
      <c r="A50" s="9"/>
      <c r="B50" s="8" t="s">
        <v>35</v>
      </c>
      <c r="C50" s="8">
        <v>182201</v>
      </c>
      <c r="D50" s="8">
        <v>29</v>
      </c>
      <c r="E50" s="8">
        <v>22</v>
      </c>
      <c r="F50" s="8">
        <v>7</v>
      </c>
      <c r="G50" s="8">
        <v>172201</v>
      </c>
      <c r="H50" s="8">
        <v>35</v>
      </c>
      <c r="I50" s="8">
        <v>25</v>
      </c>
      <c r="J50" s="8">
        <v>10</v>
      </c>
      <c r="K50" s="8">
        <v>162201</v>
      </c>
      <c r="L50" s="8">
        <v>34</v>
      </c>
      <c r="M50" s="8">
        <v>25</v>
      </c>
      <c r="N50" s="8">
        <v>9</v>
      </c>
      <c r="O50" s="8">
        <v>152201</v>
      </c>
      <c r="P50" s="8">
        <v>31</v>
      </c>
      <c r="Q50" s="8">
        <v>26</v>
      </c>
      <c r="R50" s="8">
        <v>5</v>
      </c>
      <c r="S50" s="13">
        <f>SUM(D53,H53,L53,P53)</f>
        <v>390</v>
      </c>
      <c r="T50" s="14"/>
    </row>
    <row r="51" spans="1:20" s="3" customFormat="1" ht="12">
      <c r="A51" s="9"/>
      <c r="B51" s="8" t="s">
        <v>35</v>
      </c>
      <c r="C51" s="8">
        <v>182202</v>
      </c>
      <c r="D51" s="8">
        <v>35</v>
      </c>
      <c r="E51" s="8">
        <v>27</v>
      </c>
      <c r="F51" s="8">
        <v>8</v>
      </c>
      <c r="G51" s="8">
        <v>172202</v>
      </c>
      <c r="H51" s="8">
        <v>30</v>
      </c>
      <c r="I51" s="8">
        <v>24</v>
      </c>
      <c r="J51" s="8">
        <v>6</v>
      </c>
      <c r="K51" s="8">
        <v>162202</v>
      </c>
      <c r="L51" s="8">
        <v>34</v>
      </c>
      <c r="M51" s="8">
        <v>28</v>
      </c>
      <c r="N51" s="8">
        <v>6</v>
      </c>
      <c r="O51" s="8">
        <v>152202</v>
      </c>
      <c r="P51" s="8">
        <v>35</v>
      </c>
      <c r="Q51" s="8">
        <v>28</v>
      </c>
      <c r="R51" s="8">
        <v>7</v>
      </c>
      <c r="S51" s="14"/>
      <c r="T51" s="14"/>
    </row>
    <row r="52" spans="1:20" s="3" customFormat="1" ht="12">
      <c r="A52" s="9"/>
      <c r="B52" s="8" t="s">
        <v>35</v>
      </c>
      <c r="C52" s="8">
        <v>182203</v>
      </c>
      <c r="D52" s="8">
        <v>33</v>
      </c>
      <c r="E52" s="8">
        <v>25</v>
      </c>
      <c r="F52" s="8">
        <v>8</v>
      </c>
      <c r="G52" s="8">
        <v>172203</v>
      </c>
      <c r="H52" s="8">
        <v>32</v>
      </c>
      <c r="I52" s="8">
        <v>23</v>
      </c>
      <c r="J52" s="8">
        <v>9</v>
      </c>
      <c r="K52" s="8">
        <v>162203</v>
      </c>
      <c r="L52" s="8">
        <v>34</v>
      </c>
      <c r="M52" s="8">
        <v>27</v>
      </c>
      <c r="N52" s="8">
        <v>7</v>
      </c>
      <c r="O52" s="8">
        <v>152203</v>
      </c>
      <c r="P52" s="8">
        <v>28</v>
      </c>
      <c r="Q52" s="8">
        <v>21</v>
      </c>
      <c r="R52" s="8">
        <v>7</v>
      </c>
      <c r="S52" s="14"/>
      <c r="T52" s="14"/>
    </row>
    <row r="53" spans="1:20" s="3" customFormat="1" ht="12">
      <c r="A53" s="9"/>
      <c r="B53" s="8" t="s">
        <v>36</v>
      </c>
      <c r="C53" s="8"/>
      <c r="D53" s="8">
        <f aca="true" t="shared" si="20" ref="D53:F53">SUM(D50:D52)</f>
        <v>97</v>
      </c>
      <c r="E53" s="8">
        <f t="shared" si="20"/>
        <v>74</v>
      </c>
      <c r="F53" s="8">
        <f t="shared" si="20"/>
        <v>23</v>
      </c>
      <c r="G53" s="8"/>
      <c r="H53" s="8">
        <f aca="true" t="shared" si="21" ref="H53:J53">SUM(H50:H52)</f>
        <v>97</v>
      </c>
      <c r="I53" s="8">
        <f t="shared" si="21"/>
        <v>72</v>
      </c>
      <c r="J53" s="8">
        <f t="shared" si="21"/>
        <v>25</v>
      </c>
      <c r="K53" s="8"/>
      <c r="L53" s="8">
        <f aca="true" t="shared" si="22" ref="L53:N53">SUM(L50:L52)</f>
        <v>102</v>
      </c>
      <c r="M53" s="8">
        <f t="shared" si="22"/>
        <v>80</v>
      </c>
      <c r="N53" s="8">
        <f t="shared" si="22"/>
        <v>22</v>
      </c>
      <c r="O53" s="8"/>
      <c r="P53" s="8">
        <f aca="true" t="shared" si="23" ref="P53:R53">SUM(P50:P52)</f>
        <v>94</v>
      </c>
      <c r="Q53" s="8">
        <f t="shared" si="23"/>
        <v>75</v>
      </c>
      <c r="R53" s="8">
        <f t="shared" si="23"/>
        <v>19</v>
      </c>
      <c r="S53" s="15"/>
      <c r="T53" s="14"/>
    </row>
    <row r="54" spans="1:20" s="3" customFormat="1" ht="12">
      <c r="A54" s="9"/>
      <c r="B54" s="8" t="s">
        <v>37</v>
      </c>
      <c r="C54" s="8">
        <v>182801</v>
      </c>
      <c r="D54" s="8">
        <v>34</v>
      </c>
      <c r="E54" s="8">
        <v>15</v>
      </c>
      <c r="F54" s="8">
        <v>19</v>
      </c>
      <c r="G54" s="8">
        <v>172801</v>
      </c>
      <c r="H54" s="8">
        <v>36</v>
      </c>
      <c r="I54" s="8">
        <v>13</v>
      </c>
      <c r="J54" s="8">
        <v>23</v>
      </c>
      <c r="K54" s="8">
        <v>162701</v>
      </c>
      <c r="L54" s="8">
        <v>34</v>
      </c>
      <c r="M54" s="8">
        <v>18</v>
      </c>
      <c r="N54" s="8">
        <v>16</v>
      </c>
      <c r="O54" s="8">
        <v>152701</v>
      </c>
      <c r="P54" s="8">
        <v>27</v>
      </c>
      <c r="Q54" s="8">
        <v>9</v>
      </c>
      <c r="R54" s="8">
        <v>18</v>
      </c>
      <c r="S54" s="13">
        <f>SUM(D57,H57,L57,P57)</f>
        <v>381</v>
      </c>
      <c r="T54" s="14"/>
    </row>
    <row r="55" spans="1:20" s="3" customFormat="1" ht="12">
      <c r="A55" s="9"/>
      <c r="B55" s="8" t="s">
        <v>37</v>
      </c>
      <c r="C55" s="8">
        <v>182802</v>
      </c>
      <c r="D55" s="8">
        <v>32</v>
      </c>
      <c r="E55" s="8">
        <v>13</v>
      </c>
      <c r="F55" s="8">
        <v>19</v>
      </c>
      <c r="G55" s="8">
        <v>172802</v>
      </c>
      <c r="H55" s="8">
        <v>32</v>
      </c>
      <c r="I55" s="8">
        <v>13</v>
      </c>
      <c r="J55" s="8">
        <v>19</v>
      </c>
      <c r="K55" s="8">
        <v>162702</v>
      </c>
      <c r="L55" s="8">
        <v>33</v>
      </c>
      <c r="M55" s="8">
        <v>18</v>
      </c>
      <c r="N55" s="8">
        <v>15</v>
      </c>
      <c r="O55" s="8">
        <v>152702</v>
      </c>
      <c r="P55" s="8">
        <v>23</v>
      </c>
      <c r="Q55" s="8">
        <v>8</v>
      </c>
      <c r="R55" s="8">
        <v>15</v>
      </c>
      <c r="S55" s="14"/>
      <c r="T55" s="14"/>
    </row>
    <row r="56" spans="1:20" s="3" customFormat="1" ht="12">
      <c r="A56" s="9"/>
      <c r="B56" s="8" t="s">
        <v>37</v>
      </c>
      <c r="C56" s="8">
        <v>182803</v>
      </c>
      <c r="D56" s="8">
        <v>34</v>
      </c>
      <c r="E56" s="8">
        <v>14</v>
      </c>
      <c r="F56" s="8">
        <v>20</v>
      </c>
      <c r="G56" s="8">
        <v>172803</v>
      </c>
      <c r="H56" s="8">
        <v>33</v>
      </c>
      <c r="I56" s="8">
        <v>13</v>
      </c>
      <c r="J56" s="8">
        <v>20</v>
      </c>
      <c r="K56" s="8">
        <v>162703</v>
      </c>
      <c r="L56" s="8">
        <v>32</v>
      </c>
      <c r="M56" s="8">
        <v>17</v>
      </c>
      <c r="N56" s="8">
        <v>15</v>
      </c>
      <c r="O56" s="8">
        <v>152703</v>
      </c>
      <c r="P56" s="8">
        <v>31</v>
      </c>
      <c r="Q56" s="8">
        <v>12</v>
      </c>
      <c r="R56" s="8">
        <v>19</v>
      </c>
      <c r="S56" s="14"/>
      <c r="T56" s="14"/>
    </row>
    <row r="57" spans="1:20" s="3" customFormat="1" ht="12">
      <c r="A57" s="10"/>
      <c r="B57" s="8" t="s">
        <v>38</v>
      </c>
      <c r="C57" s="8"/>
      <c r="D57" s="8">
        <f aca="true" t="shared" si="24" ref="D57:F57">SUM(D54:D56)</f>
        <v>100</v>
      </c>
      <c r="E57" s="8">
        <f t="shared" si="24"/>
        <v>42</v>
      </c>
      <c r="F57" s="8">
        <f t="shared" si="24"/>
        <v>58</v>
      </c>
      <c r="G57" s="8"/>
      <c r="H57" s="8">
        <f aca="true" t="shared" si="25" ref="H57:N57">SUM(H54:H56)</f>
        <v>101</v>
      </c>
      <c r="I57" s="8">
        <f t="shared" si="25"/>
        <v>39</v>
      </c>
      <c r="J57" s="8">
        <f>SUM(I54:I56)</f>
        <v>39</v>
      </c>
      <c r="K57" s="8"/>
      <c r="L57" s="8">
        <f t="shared" si="25"/>
        <v>99</v>
      </c>
      <c r="M57" s="8">
        <f t="shared" si="25"/>
        <v>53</v>
      </c>
      <c r="N57" s="8">
        <f t="shared" si="25"/>
        <v>46</v>
      </c>
      <c r="O57" s="8"/>
      <c r="P57" s="8">
        <f aca="true" t="shared" si="26" ref="P57:R57">SUM(P54:P56)</f>
        <v>81</v>
      </c>
      <c r="Q57" s="8">
        <f t="shared" si="26"/>
        <v>29</v>
      </c>
      <c r="R57" s="8">
        <f t="shared" si="26"/>
        <v>52</v>
      </c>
      <c r="S57" s="15"/>
      <c r="T57" s="15"/>
    </row>
    <row r="58" spans="1:20" s="3" customFormat="1" ht="12">
      <c r="A58" s="7" t="s">
        <v>39</v>
      </c>
      <c r="B58" s="8" t="s">
        <v>40</v>
      </c>
      <c r="C58" s="8">
        <v>184101</v>
      </c>
      <c r="D58" s="8">
        <v>35</v>
      </c>
      <c r="E58" s="8">
        <v>28</v>
      </c>
      <c r="F58" s="8">
        <v>7</v>
      </c>
      <c r="G58" s="8">
        <v>174101</v>
      </c>
      <c r="H58" s="8">
        <v>32</v>
      </c>
      <c r="I58" s="8">
        <v>25</v>
      </c>
      <c r="J58" s="8">
        <v>7</v>
      </c>
      <c r="K58" s="8">
        <v>164101</v>
      </c>
      <c r="L58" s="8">
        <v>33</v>
      </c>
      <c r="M58" s="8">
        <v>31</v>
      </c>
      <c r="N58" s="8">
        <v>2</v>
      </c>
      <c r="O58" s="8">
        <v>154101</v>
      </c>
      <c r="P58" s="8">
        <v>36</v>
      </c>
      <c r="Q58" s="8">
        <v>33</v>
      </c>
      <c r="R58" s="8">
        <v>3</v>
      </c>
      <c r="S58" s="13">
        <f>SUM(D61,H61,L61,P61)</f>
        <v>390</v>
      </c>
      <c r="T58" s="13">
        <f>SUM(S58:S70)</f>
        <v>968</v>
      </c>
    </row>
    <row r="59" spans="1:20" s="3" customFormat="1" ht="12">
      <c r="A59" s="9"/>
      <c r="B59" s="8" t="s">
        <v>40</v>
      </c>
      <c r="C59" s="8">
        <v>184102</v>
      </c>
      <c r="D59" s="8">
        <v>35</v>
      </c>
      <c r="E59" s="8">
        <v>32</v>
      </c>
      <c r="F59" s="8">
        <v>3</v>
      </c>
      <c r="G59" s="8">
        <v>174102</v>
      </c>
      <c r="H59" s="8">
        <v>28</v>
      </c>
      <c r="I59" s="8">
        <v>26</v>
      </c>
      <c r="J59" s="8">
        <v>2</v>
      </c>
      <c r="K59" s="8">
        <v>164102</v>
      </c>
      <c r="L59" s="8">
        <v>35</v>
      </c>
      <c r="M59" s="8">
        <v>32</v>
      </c>
      <c r="N59" s="8">
        <v>3</v>
      </c>
      <c r="O59" s="8">
        <v>154102</v>
      </c>
      <c r="P59" s="8">
        <v>30</v>
      </c>
      <c r="Q59" s="8">
        <v>26</v>
      </c>
      <c r="R59" s="8">
        <v>4</v>
      </c>
      <c r="S59" s="14"/>
      <c r="T59" s="14"/>
    </row>
    <row r="60" spans="1:20" s="3" customFormat="1" ht="12">
      <c r="A60" s="9"/>
      <c r="B60" s="8" t="s">
        <v>40</v>
      </c>
      <c r="C60" s="8">
        <v>184103</v>
      </c>
      <c r="D60" s="8">
        <v>32</v>
      </c>
      <c r="E60" s="8">
        <v>25</v>
      </c>
      <c r="F60" s="8">
        <v>7</v>
      </c>
      <c r="G60" s="8">
        <v>174103</v>
      </c>
      <c r="H60" s="8">
        <v>33</v>
      </c>
      <c r="I60" s="8">
        <v>27</v>
      </c>
      <c r="J60" s="8">
        <v>6</v>
      </c>
      <c r="K60" s="8">
        <v>164103</v>
      </c>
      <c r="L60" s="8">
        <v>32</v>
      </c>
      <c r="M60" s="8">
        <v>29</v>
      </c>
      <c r="N60" s="8">
        <v>3</v>
      </c>
      <c r="O60" s="8">
        <v>154103</v>
      </c>
      <c r="P60" s="8">
        <v>29</v>
      </c>
      <c r="Q60" s="8">
        <v>26</v>
      </c>
      <c r="R60" s="8">
        <v>3</v>
      </c>
      <c r="S60" s="14"/>
      <c r="T60" s="14"/>
    </row>
    <row r="61" spans="1:20" s="3" customFormat="1" ht="12">
      <c r="A61" s="9"/>
      <c r="B61" s="8" t="s">
        <v>41</v>
      </c>
      <c r="C61" s="8"/>
      <c r="D61" s="8">
        <f>SUM(D58:D60)</f>
        <v>102</v>
      </c>
      <c r="E61" s="8">
        <f>SUM(E58:E60)</f>
        <v>85</v>
      </c>
      <c r="F61" s="8">
        <f>SUM(F58:F60)</f>
        <v>17</v>
      </c>
      <c r="G61" s="8"/>
      <c r="H61" s="8">
        <f>SUM(H58:H60)</f>
        <v>93</v>
      </c>
      <c r="I61" s="8">
        <f>SUM(I58:I60)</f>
        <v>78</v>
      </c>
      <c r="J61" s="8">
        <f>SUM(J58:J60)</f>
        <v>15</v>
      </c>
      <c r="K61" s="8"/>
      <c r="L61" s="8">
        <f>SUM(L58:L60)</f>
        <v>100</v>
      </c>
      <c r="M61" s="8">
        <f>SUM(M58:M60)</f>
        <v>92</v>
      </c>
      <c r="N61" s="8">
        <f>SUM(N58:N60)</f>
        <v>8</v>
      </c>
      <c r="O61" s="8"/>
      <c r="P61" s="8">
        <f>SUM(P58:P60)</f>
        <v>95</v>
      </c>
      <c r="Q61" s="8">
        <f>SUM(Q58:Q60)</f>
        <v>85</v>
      </c>
      <c r="R61" s="8">
        <f>SUM(R58:R60)</f>
        <v>10</v>
      </c>
      <c r="S61" s="15"/>
      <c r="T61" s="14"/>
    </row>
    <row r="62" spans="1:20" s="3" customFormat="1" ht="12">
      <c r="A62" s="9"/>
      <c r="B62" s="8" t="s">
        <v>42</v>
      </c>
      <c r="C62" s="8">
        <v>184201</v>
      </c>
      <c r="D62" s="8">
        <v>35</v>
      </c>
      <c r="E62" s="8">
        <v>32</v>
      </c>
      <c r="F62" s="8">
        <v>3</v>
      </c>
      <c r="G62" s="8">
        <v>174201</v>
      </c>
      <c r="H62" s="8">
        <v>29</v>
      </c>
      <c r="I62" s="8">
        <v>25</v>
      </c>
      <c r="J62" s="8">
        <v>4</v>
      </c>
      <c r="K62" s="8">
        <v>164201</v>
      </c>
      <c r="L62" s="8">
        <v>33</v>
      </c>
      <c r="M62" s="8">
        <v>30</v>
      </c>
      <c r="N62" s="8">
        <v>3</v>
      </c>
      <c r="O62" s="8">
        <v>154201</v>
      </c>
      <c r="P62" s="8">
        <v>34</v>
      </c>
      <c r="Q62" s="8">
        <v>31</v>
      </c>
      <c r="R62" s="8">
        <v>3</v>
      </c>
      <c r="S62" s="13">
        <f>SUM(D66,H66,L66,P66)</f>
        <v>440</v>
      </c>
      <c r="T62" s="14"/>
    </row>
    <row r="63" spans="1:20" s="3" customFormat="1" ht="12">
      <c r="A63" s="9"/>
      <c r="B63" s="8" t="s">
        <v>42</v>
      </c>
      <c r="C63" s="8">
        <v>184202</v>
      </c>
      <c r="D63" s="8">
        <v>35</v>
      </c>
      <c r="E63" s="8">
        <v>31</v>
      </c>
      <c r="F63" s="8">
        <v>4</v>
      </c>
      <c r="G63" s="8">
        <v>174202</v>
      </c>
      <c r="H63" s="8">
        <v>25</v>
      </c>
      <c r="I63" s="8">
        <v>21</v>
      </c>
      <c r="J63" s="8">
        <v>4</v>
      </c>
      <c r="K63" s="8">
        <v>164202</v>
      </c>
      <c r="L63" s="8">
        <v>29</v>
      </c>
      <c r="M63" s="8">
        <v>25</v>
      </c>
      <c r="N63" s="8">
        <v>4</v>
      </c>
      <c r="O63" s="8">
        <v>154202</v>
      </c>
      <c r="P63" s="8">
        <v>32</v>
      </c>
      <c r="Q63" s="8">
        <v>30</v>
      </c>
      <c r="R63" s="8">
        <v>2</v>
      </c>
      <c r="S63" s="14"/>
      <c r="T63" s="14"/>
    </row>
    <row r="64" spans="1:20" s="3" customFormat="1" ht="12">
      <c r="A64" s="9"/>
      <c r="B64" s="8" t="s">
        <v>42</v>
      </c>
      <c r="C64" s="8">
        <v>184203</v>
      </c>
      <c r="D64" s="8">
        <v>38</v>
      </c>
      <c r="E64" s="8">
        <v>34</v>
      </c>
      <c r="F64" s="8">
        <v>4</v>
      </c>
      <c r="G64" s="8">
        <v>174203</v>
      </c>
      <c r="H64" s="8">
        <v>26</v>
      </c>
      <c r="I64" s="8">
        <v>22</v>
      </c>
      <c r="J64" s="8">
        <v>4</v>
      </c>
      <c r="K64" s="8">
        <v>164203</v>
      </c>
      <c r="L64" s="8">
        <v>31</v>
      </c>
      <c r="M64" s="8">
        <v>28</v>
      </c>
      <c r="N64" s="8">
        <v>3</v>
      </c>
      <c r="O64" s="8">
        <v>154203</v>
      </c>
      <c r="P64" s="8">
        <v>35</v>
      </c>
      <c r="Q64" s="8">
        <v>33</v>
      </c>
      <c r="R64" s="8">
        <v>2</v>
      </c>
      <c r="S64" s="14"/>
      <c r="T64" s="14"/>
    </row>
    <row r="65" spans="1:20" s="3" customFormat="1" ht="12">
      <c r="A65" s="9"/>
      <c r="B65" s="8" t="s">
        <v>42</v>
      </c>
      <c r="C65" s="8"/>
      <c r="D65" s="8"/>
      <c r="E65" s="8"/>
      <c r="F65" s="8"/>
      <c r="G65" s="8">
        <v>174204</v>
      </c>
      <c r="H65" s="8">
        <v>29</v>
      </c>
      <c r="I65" s="8">
        <v>25</v>
      </c>
      <c r="J65" s="8">
        <v>4</v>
      </c>
      <c r="K65" s="8">
        <v>164204</v>
      </c>
      <c r="L65" s="8">
        <v>29</v>
      </c>
      <c r="M65" s="8">
        <v>25</v>
      </c>
      <c r="N65" s="8">
        <v>4</v>
      </c>
      <c r="O65" s="8"/>
      <c r="P65" s="8"/>
      <c r="Q65" s="8"/>
      <c r="R65" s="8"/>
      <c r="S65" s="14"/>
      <c r="T65" s="14"/>
    </row>
    <row r="66" spans="1:20" s="3" customFormat="1" ht="12">
      <c r="A66" s="9"/>
      <c r="B66" s="8" t="s">
        <v>43</v>
      </c>
      <c r="C66" s="8"/>
      <c r="D66" s="8">
        <f aca="true" t="shared" si="27" ref="D66:F66">SUM(D62:D65)</f>
        <v>108</v>
      </c>
      <c r="E66" s="8">
        <f t="shared" si="27"/>
        <v>97</v>
      </c>
      <c r="F66" s="8">
        <f t="shared" si="27"/>
        <v>11</v>
      </c>
      <c r="G66" s="8"/>
      <c r="H66" s="8">
        <f aca="true" t="shared" si="28" ref="H66:J66">SUM(H62:H65)</f>
        <v>109</v>
      </c>
      <c r="I66" s="8">
        <f t="shared" si="28"/>
        <v>93</v>
      </c>
      <c r="J66" s="8">
        <f t="shared" si="28"/>
        <v>16</v>
      </c>
      <c r="K66" s="8"/>
      <c r="L66" s="8">
        <f aca="true" t="shared" si="29" ref="L66:N66">SUM(L62:L65)</f>
        <v>122</v>
      </c>
      <c r="M66" s="8">
        <f t="shared" si="29"/>
        <v>108</v>
      </c>
      <c r="N66" s="8">
        <f t="shared" si="29"/>
        <v>14</v>
      </c>
      <c r="O66" s="8"/>
      <c r="P66" s="8">
        <f aca="true" t="shared" si="30" ref="P66:R66">SUM(P62:P65)</f>
        <v>101</v>
      </c>
      <c r="Q66" s="8">
        <f t="shared" si="30"/>
        <v>94</v>
      </c>
      <c r="R66" s="8">
        <f t="shared" si="30"/>
        <v>7</v>
      </c>
      <c r="S66" s="15"/>
      <c r="T66" s="14"/>
    </row>
    <row r="67" spans="1:20" s="3" customFormat="1" ht="12">
      <c r="A67" s="9"/>
      <c r="B67" s="8" t="s">
        <v>44</v>
      </c>
      <c r="C67" s="8"/>
      <c r="D67" s="8"/>
      <c r="E67" s="8"/>
      <c r="F67" s="8"/>
      <c r="G67" s="8"/>
      <c r="H67" s="8"/>
      <c r="I67" s="8"/>
      <c r="J67" s="8"/>
      <c r="K67" s="8">
        <v>164301</v>
      </c>
      <c r="L67" s="8">
        <v>26</v>
      </c>
      <c r="M67" s="8">
        <v>20</v>
      </c>
      <c r="N67" s="8">
        <v>6</v>
      </c>
      <c r="O67" s="8">
        <v>154301</v>
      </c>
      <c r="P67" s="8">
        <v>36</v>
      </c>
      <c r="Q67" s="8">
        <v>29</v>
      </c>
      <c r="R67" s="8">
        <v>7</v>
      </c>
      <c r="S67" s="13">
        <f>SUM(L70,P70)</f>
        <v>138</v>
      </c>
      <c r="T67" s="14"/>
    </row>
    <row r="68" spans="1:20" s="3" customFormat="1" ht="12">
      <c r="A68" s="9"/>
      <c r="B68" s="8" t="s">
        <v>44</v>
      </c>
      <c r="C68" s="8"/>
      <c r="D68" s="8"/>
      <c r="E68" s="8"/>
      <c r="F68" s="8"/>
      <c r="G68" s="8"/>
      <c r="H68" s="8"/>
      <c r="I68" s="8"/>
      <c r="J68" s="8"/>
      <c r="K68" s="8">
        <v>164302</v>
      </c>
      <c r="L68" s="8">
        <v>22</v>
      </c>
      <c r="M68" s="8">
        <v>20</v>
      </c>
      <c r="N68" s="8">
        <v>2</v>
      </c>
      <c r="O68" s="8">
        <v>154302</v>
      </c>
      <c r="P68" s="8">
        <v>32</v>
      </c>
      <c r="Q68" s="8">
        <v>25</v>
      </c>
      <c r="R68" s="8">
        <v>7</v>
      </c>
      <c r="S68" s="14"/>
      <c r="T68" s="14"/>
    </row>
    <row r="69" spans="1:20" s="3" customFormat="1" ht="12">
      <c r="A69" s="9"/>
      <c r="B69" s="8" t="s">
        <v>44</v>
      </c>
      <c r="C69" s="8"/>
      <c r="D69" s="8"/>
      <c r="E69" s="8"/>
      <c r="F69" s="8"/>
      <c r="G69" s="8"/>
      <c r="H69" s="8"/>
      <c r="I69" s="8"/>
      <c r="J69" s="8"/>
      <c r="K69" s="8">
        <v>164303</v>
      </c>
      <c r="L69" s="8">
        <v>22</v>
      </c>
      <c r="M69" s="8">
        <v>17</v>
      </c>
      <c r="N69" s="8">
        <v>5</v>
      </c>
      <c r="O69" s="8"/>
      <c r="P69" s="8"/>
      <c r="Q69" s="8"/>
      <c r="R69" s="8"/>
      <c r="S69" s="14"/>
      <c r="T69" s="14"/>
    </row>
    <row r="70" spans="1:20" s="3" customFormat="1" ht="12">
      <c r="A70" s="10"/>
      <c r="B70" s="8" t="s">
        <v>45</v>
      </c>
      <c r="C70" s="8"/>
      <c r="D70" s="8"/>
      <c r="E70" s="8"/>
      <c r="F70" s="8"/>
      <c r="G70" s="8"/>
      <c r="H70" s="8"/>
      <c r="I70" s="8"/>
      <c r="J70" s="8"/>
      <c r="K70" s="8"/>
      <c r="L70" s="8">
        <f aca="true" t="shared" si="31" ref="L70:N70">SUM(L67:L69)</f>
        <v>70</v>
      </c>
      <c r="M70" s="8">
        <f t="shared" si="31"/>
        <v>57</v>
      </c>
      <c r="N70" s="8">
        <f t="shared" si="31"/>
        <v>13</v>
      </c>
      <c r="O70" s="8"/>
      <c r="P70" s="8">
        <f aca="true" t="shared" si="32" ref="P70:R70">SUM(P67:P69)</f>
        <v>68</v>
      </c>
      <c r="Q70" s="8">
        <f t="shared" si="32"/>
        <v>54</v>
      </c>
      <c r="R70" s="8">
        <f t="shared" si="32"/>
        <v>14</v>
      </c>
      <c r="S70" s="15"/>
      <c r="T70" s="15"/>
    </row>
    <row r="71" spans="1:20" s="3" customFormat="1" ht="12">
      <c r="A71" s="7" t="s">
        <v>46</v>
      </c>
      <c r="B71" s="8" t="s">
        <v>47</v>
      </c>
      <c r="C71" s="8">
        <v>183301</v>
      </c>
      <c r="D71" s="8">
        <v>31</v>
      </c>
      <c r="E71" s="8">
        <v>20</v>
      </c>
      <c r="F71" s="8">
        <v>11</v>
      </c>
      <c r="G71" s="8">
        <v>173201</v>
      </c>
      <c r="H71" s="8">
        <v>27</v>
      </c>
      <c r="I71" s="8">
        <v>20</v>
      </c>
      <c r="J71" s="8">
        <v>7</v>
      </c>
      <c r="K71" s="8">
        <v>163201</v>
      </c>
      <c r="L71" s="8">
        <v>29</v>
      </c>
      <c r="M71" s="8">
        <v>23</v>
      </c>
      <c r="N71" s="8">
        <v>6</v>
      </c>
      <c r="O71" s="8">
        <v>153201</v>
      </c>
      <c r="P71" s="8">
        <v>30</v>
      </c>
      <c r="Q71" s="8">
        <v>23</v>
      </c>
      <c r="R71" s="8">
        <v>7</v>
      </c>
      <c r="S71" s="13">
        <f>SUM(D74,H74,L74,P74)</f>
        <v>282</v>
      </c>
      <c r="T71" s="13">
        <f>SUM(S71:S81)</f>
        <v>604</v>
      </c>
    </row>
    <row r="72" spans="1:20" s="3" customFormat="1" ht="12">
      <c r="A72" s="9"/>
      <c r="B72" s="8" t="s">
        <v>47</v>
      </c>
      <c r="C72" s="8">
        <v>183302</v>
      </c>
      <c r="D72" s="8">
        <v>30</v>
      </c>
      <c r="E72" s="8">
        <v>20</v>
      </c>
      <c r="F72" s="8">
        <v>10</v>
      </c>
      <c r="G72" s="8">
        <v>173202</v>
      </c>
      <c r="H72" s="8">
        <v>24</v>
      </c>
      <c r="I72" s="8">
        <v>18</v>
      </c>
      <c r="J72" s="8">
        <v>6</v>
      </c>
      <c r="K72" s="8">
        <v>163202</v>
      </c>
      <c r="L72" s="8">
        <v>27</v>
      </c>
      <c r="M72" s="8">
        <v>20</v>
      </c>
      <c r="N72" s="8">
        <v>7</v>
      </c>
      <c r="O72" s="8">
        <v>153202</v>
      </c>
      <c r="P72" s="8">
        <v>28</v>
      </c>
      <c r="Q72" s="8">
        <v>24</v>
      </c>
      <c r="R72" s="8">
        <v>4</v>
      </c>
      <c r="S72" s="14"/>
      <c r="T72" s="14"/>
    </row>
    <row r="73" spans="1:20" s="3" customFormat="1" ht="12">
      <c r="A73" s="9"/>
      <c r="B73" s="8" t="s">
        <v>47</v>
      </c>
      <c r="C73" s="8">
        <v>183303</v>
      </c>
      <c r="D73" s="8">
        <v>32</v>
      </c>
      <c r="E73" s="8">
        <v>21</v>
      </c>
      <c r="F73" s="8">
        <v>11</v>
      </c>
      <c r="G73" s="8">
        <v>173203</v>
      </c>
      <c r="H73" s="8">
        <v>24</v>
      </c>
      <c r="I73" s="8">
        <v>19</v>
      </c>
      <c r="J73" s="8">
        <v>5</v>
      </c>
      <c r="K73" s="8"/>
      <c r="L73" s="8"/>
      <c r="M73" s="8"/>
      <c r="N73" s="8"/>
      <c r="O73" s="8"/>
      <c r="P73" s="8"/>
      <c r="Q73" s="8"/>
      <c r="R73" s="8"/>
      <c r="S73" s="14"/>
      <c r="T73" s="14"/>
    </row>
    <row r="74" spans="1:20" s="3" customFormat="1" ht="12">
      <c r="A74" s="9"/>
      <c r="B74" s="8" t="s">
        <v>48</v>
      </c>
      <c r="C74" s="8"/>
      <c r="D74" s="8">
        <f aca="true" t="shared" si="33" ref="D74:F74">SUM(D71:D73)</f>
        <v>93</v>
      </c>
      <c r="E74" s="8">
        <f t="shared" si="33"/>
        <v>61</v>
      </c>
      <c r="F74" s="8">
        <f t="shared" si="33"/>
        <v>32</v>
      </c>
      <c r="G74" s="8"/>
      <c r="H74" s="8">
        <f aca="true" t="shared" si="34" ref="H74:J74">SUM(H71:H73)</f>
        <v>75</v>
      </c>
      <c r="I74" s="8">
        <f t="shared" si="34"/>
        <v>57</v>
      </c>
      <c r="J74" s="8">
        <f t="shared" si="34"/>
        <v>18</v>
      </c>
      <c r="K74" s="8"/>
      <c r="L74" s="8">
        <f aca="true" t="shared" si="35" ref="L74:N74">SUM(L71:L73)</f>
        <v>56</v>
      </c>
      <c r="M74" s="8">
        <f t="shared" si="35"/>
        <v>43</v>
      </c>
      <c r="N74" s="8">
        <f t="shared" si="35"/>
        <v>13</v>
      </c>
      <c r="O74" s="8"/>
      <c r="P74" s="8">
        <f aca="true" t="shared" si="36" ref="P74:R74">SUM(P71:P73)</f>
        <v>58</v>
      </c>
      <c r="Q74" s="8">
        <f t="shared" si="36"/>
        <v>47</v>
      </c>
      <c r="R74" s="8">
        <f t="shared" si="36"/>
        <v>11</v>
      </c>
      <c r="S74" s="15"/>
      <c r="T74" s="14"/>
    </row>
    <row r="75" spans="1:20" s="3" customFormat="1" ht="12">
      <c r="A75" s="9"/>
      <c r="B75" s="8" t="s">
        <v>49</v>
      </c>
      <c r="C75" s="8">
        <v>183101</v>
      </c>
      <c r="D75" s="8">
        <v>30</v>
      </c>
      <c r="E75" s="8">
        <v>19</v>
      </c>
      <c r="F75" s="8">
        <v>11</v>
      </c>
      <c r="G75" s="8">
        <v>173101</v>
      </c>
      <c r="H75" s="8">
        <v>31</v>
      </c>
      <c r="I75" s="8">
        <v>25</v>
      </c>
      <c r="J75" s="8">
        <v>6</v>
      </c>
      <c r="K75" s="8">
        <v>163101</v>
      </c>
      <c r="L75" s="8">
        <v>23</v>
      </c>
      <c r="M75" s="8">
        <v>18</v>
      </c>
      <c r="N75" s="8">
        <v>5</v>
      </c>
      <c r="O75" s="8">
        <v>153101</v>
      </c>
      <c r="P75" s="8">
        <v>30</v>
      </c>
      <c r="Q75" s="8">
        <v>21</v>
      </c>
      <c r="R75" s="8">
        <v>9</v>
      </c>
      <c r="S75" s="13">
        <f>SUM(D78,H78,L78,P78)</f>
        <v>259</v>
      </c>
      <c r="T75" s="14"/>
    </row>
    <row r="76" spans="1:20" s="3" customFormat="1" ht="12">
      <c r="A76" s="9"/>
      <c r="B76" s="8" t="s">
        <v>49</v>
      </c>
      <c r="C76" s="8">
        <v>183102</v>
      </c>
      <c r="D76" s="8">
        <v>28</v>
      </c>
      <c r="E76" s="8">
        <v>19</v>
      </c>
      <c r="F76" s="8">
        <v>9</v>
      </c>
      <c r="G76" s="8">
        <v>173102</v>
      </c>
      <c r="H76" s="8">
        <v>33</v>
      </c>
      <c r="I76" s="8">
        <v>27</v>
      </c>
      <c r="J76" s="8">
        <v>6</v>
      </c>
      <c r="K76" s="8">
        <v>163102</v>
      </c>
      <c r="L76" s="8">
        <v>27</v>
      </c>
      <c r="M76" s="8">
        <v>19</v>
      </c>
      <c r="N76" s="8">
        <v>8</v>
      </c>
      <c r="O76" s="8">
        <v>153102</v>
      </c>
      <c r="P76" s="8">
        <v>28</v>
      </c>
      <c r="Q76" s="8">
        <v>22</v>
      </c>
      <c r="R76" s="8">
        <v>6</v>
      </c>
      <c r="S76" s="14"/>
      <c r="T76" s="14"/>
    </row>
    <row r="77" spans="1:20" s="3" customFormat="1" ht="12">
      <c r="A77" s="9"/>
      <c r="B77" s="8" t="s">
        <v>49</v>
      </c>
      <c r="C77" s="8">
        <v>183103</v>
      </c>
      <c r="D77" s="8">
        <v>29</v>
      </c>
      <c r="E77" s="8">
        <v>19</v>
      </c>
      <c r="F77" s="8">
        <v>10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4"/>
      <c r="T77" s="14"/>
    </row>
    <row r="78" spans="1:20" s="3" customFormat="1" ht="12">
      <c r="A78" s="9"/>
      <c r="B78" s="8" t="s">
        <v>50</v>
      </c>
      <c r="C78" s="8"/>
      <c r="D78" s="8">
        <f aca="true" t="shared" si="37" ref="D78:F78">SUM(D75:D77)</f>
        <v>87</v>
      </c>
      <c r="E78" s="8">
        <f t="shared" si="37"/>
        <v>57</v>
      </c>
      <c r="F78" s="8">
        <f t="shared" si="37"/>
        <v>30</v>
      </c>
      <c r="G78" s="8"/>
      <c r="H78" s="8">
        <f aca="true" t="shared" si="38" ref="H78:J78">SUM(H75:H77)</f>
        <v>64</v>
      </c>
      <c r="I78" s="8">
        <f t="shared" si="38"/>
        <v>52</v>
      </c>
      <c r="J78" s="8">
        <f t="shared" si="38"/>
        <v>12</v>
      </c>
      <c r="K78" s="8"/>
      <c r="L78" s="8">
        <f aca="true" t="shared" si="39" ref="L78:N78">SUM(L75:L77)</f>
        <v>50</v>
      </c>
      <c r="M78" s="8">
        <f t="shared" si="39"/>
        <v>37</v>
      </c>
      <c r="N78" s="8">
        <f t="shared" si="39"/>
        <v>13</v>
      </c>
      <c r="O78" s="8"/>
      <c r="P78" s="8">
        <f aca="true" t="shared" si="40" ref="P78:R78">SUM(P75:P77)</f>
        <v>58</v>
      </c>
      <c r="Q78" s="8">
        <f t="shared" si="40"/>
        <v>43</v>
      </c>
      <c r="R78" s="8">
        <f t="shared" si="40"/>
        <v>15</v>
      </c>
      <c r="S78" s="15"/>
      <c r="T78" s="14"/>
    </row>
    <row r="79" spans="1:20" s="3" customFormat="1" ht="12">
      <c r="A79" s="9"/>
      <c r="B79" s="8" t="s">
        <v>51</v>
      </c>
      <c r="C79" s="8">
        <v>183201</v>
      </c>
      <c r="D79" s="8">
        <v>30</v>
      </c>
      <c r="E79" s="8">
        <v>21</v>
      </c>
      <c r="F79" s="8">
        <v>9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3">
        <f>SUM(D81)</f>
        <v>63</v>
      </c>
      <c r="T79" s="14"/>
    </row>
    <row r="80" spans="1:20" s="3" customFormat="1" ht="12">
      <c r="A80" s="9"/>
      <c r="B80" s="8" t="s">
        <v>51</v>
      </c>
      <c r="C80" s="8">
        <v>183202</v>
      </c>
      <c r="D80" s="8">
        <v>33</v>
      </c>
      <c r="E80" s="8">
        <v>24</v>
      </c>
      <c r="F80" s="8">
        <v>9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4"/>
      <c r="T80" s="14"/>
    </row>
    <row r="81" spans="1:20" s="3" customFormat="1" ht="12">
      <c r="A81" s="10"/>
      <c r="B81" s="8" t="s">
        <v>52</v>
      </c>
      <c r="C81" s="8"/>
      <c r="D81" s="8">
        <f aca="true" t="shared" si="41" ref="D81:F81">SUM(D79:D80)</f>
        <v>63</v>
      </c>
      <c r="E81" s="8">
        <f t="shared" si="41"/>
        <v>45</v>
      </c>
      <c r="F81" s="8">
        <f t="shared" si="41"/>
        <v>18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5"/>
      <c r="T81" s="15"/>
    </row>
    <row r="82" spans="1:20" s="3" customFormat="1" ht="12">
      <c r="A82" s="7" t="s">
        <v>53</v>
      </c>
      <c r="B82" s="8" t="s">
        <v>54</v>
      </c>
      <c r="C82" s="8">
        <v>185301</v>
      </c>
      <c r="D82" s="8">
        <v>32</v>
      </c>
      <c r="E82" s="8">
        <v>11</v>
      </c>
      <c r="F82" s="8">
        <v>21</v>
      </c>
      <c r="G82" s="8">
        <v>175301</v>
      </c>
      <c r="H82" s="8">
        <v>30</v>
      </c>
      <c r="I82" s="8">
        <v>13</v>
      </c>
      <c r="J82" s="8">
        <v>17</v>
      </c>
      <c r="K82" s="8">
        <v>165301</v>
      </c>
      <c r="L82" s="8">
        <v>30</v>
      </c>
      <c r="M82" s="8">
        <v>11</v>
      </c>
      <c r="N82" s="8">
        <v>19</v>
      </c>
      <c r="O82" s="8">
        <v>155301</v>
      </c>
      <c r="P82" s="8">
        <v>39</v>
      </c>
      <c r="Q82" s="8">
        <v>18</v>
      </c>
      <c r="R82" s="8">
        <v>21</v>
      </c>
      <c r="S82" s="13">
        <f>SUM(D86,H86,L86,P86)</f>
        <v>464</v>
      </c>
      <c r="T82" s="13">
        <f>SUM(S82:S121)</f>
        <v>3194</v>
      </c>
    </row>
    <row r="83" spans="1:20" s="3" customFormat="1" ht="12">
      <c r="A83" s="9"/>
      <c r="B83" s="8" t="s">
        <v>54</v>
      </c>
      <c r="C83" s="8">
        <v>185302</v>
      </c>
      <c r="D83" s="8">
        <v>32</v>
      </c>
      <c r="E83" s="8">
        <v>14</v>
      </c>
      <c r="F83" s="8">
        <v>18</v>
      </c>
      <c r="G83" s="8">
        <v>175302</v>
      </c>
      <c r="H83" s="8">
        <v>28</v>
      </c>
      <c r="I83" s="8">
        <v>13</v>
      </c>
      <c r="J83" s="8">
        <v>15</v>
      </c>
      <c r="K83" s="8">
        <v>165302</v>
      </c>
      <c r="L83" s="8">
        <v>30</v>
      </c>
      <c r="M83" s="8">
        <v>16</v>
      </c>
      <c r="N83" s="8">
        <v>14</v>
      </c>
      <c r="O83" s="8">
        <v>155302</v>
      </c>
      <c r="P83" s="8">
        <v>37</v>
      </c>
      <c r="Q83" s="8">
        <v>17</v>
      </c>
      <c r="R83" s="8">
        <v>20</v>
      </c>
      <c r="S83" s="14"/>
      <c r="T83" s="14"/>
    </row>
    <row r="84" spans="1:20" s="3" customFormat="1" ht="12">
      <c r="A84" s="9"/>
      <c r="B84" s="8" t="s">
        <v>54</v>
      </c>
      <c r="C84" s="8">
        <v>185303</v>
      </c>
      <c r="D84" s="8">
        <v>29</v>
      </c>
      <c r="E84" s="8">
        <v>12</v>
      </c>
      <c r="F84" s="8">
        <v>17</v>
      </c>
      <c r="G84" s="8">
        <v>175303</v>
      </c>
      <c r="H84" s="8">
        <v>28</v>
      </c>
      <c r="I84" s="8">
        <v>12</v>
      </c>
      <c r="J84" s="8">
        <v>16</v>
      </c>
      <c r="K84" s="8">
        <v>165303</v>
      </c>
      <c r="L84" s="8">
        <v>29</v>
      </c>
      <c r="M84" s="8">
        <v>13</v>
      </c>
      <c r="N84" s="8">
        <v>16</v>
      </c>
      <c r="O84" s="8">
        <v>155303</v>
      </c>
      <c r="P84" s="8">
        <v>36</v>
      </c>
      <c r="Q84" s="8">
        <v>17</v>
      </c>
      <c r="R84" s="8">
        <v>19</v>
      </c>
      <c r="S84" s="14"/>
      <c r="T84" s="14"/>
    </row>
    <row r="85" spans="1:20" s="3" customFormat="1" ht="12">
      <c r="A85" s="9"/>
      <c r="B85" s="8" t="s">
        <v>54</v>
      </c>
      <c r="C85" s="8">
        <v>185304</v>
      </c>
      <c r="D85" s="8">
        <v>30</v>
      </c>
      <c r="E85" s="8">
        <v>13</v>
      </c>
      <c r="F85" s="8">
        <v>17</v>
      </c>
      <c r="G85" s="8">
        <v>175304</v>
      </c>
      <c r="H85" s="8">
        <v>28</v>
      </c>
      <c r="I85" s="8">
        <v>13</v>
      </c>
      <c r="J85" s="8">
        <v>15</v>
      </c>
      <c r="K85" s="8">
        <v>165304</v>
      </c>
      <c r="L85" s="8">
        <v>26</v>
      </c>
      <c r="M85" s="8">
        <v>12</v>
      </c>
      <c r="N85" s="8">
        <v>14</v>
      </c>
      <c r="O85" s="8"/>
      <c r="P85" s="8"/>
      <c r="Q85" s="8"/>
      <c r="R85" s="8"/>
      <c r="S85" s="14"/>
      <c r="T85" s="14"/>
    </row>
    <row r="86" spans="1:20" s="3" customFormat="1" ht="12">
      <c r="A86" s="9"/>
      <c r="B86" s="8" t="s">
        <v>55</v>
      </c>
      <c r="C86" s="8"/>
      <c r="D86" s="8">
        <f>SUM(D82:D85)</f>
        <v>123</v>
      </c>
      <c r="E86" s="8">
        <f>SUM(E82:E85)</f>
        <v>50</v>
      </c>
      <c r="F86" s="8">
        <f>SUM(F82:F85)</f>
        <v>73</v>
      </c>
      <c r="G86" s="8"/>
      <c r="H86" s="8">
        <f>SUM(H82:H85)</f>
        <v>114</v>
      </c>
      <c r="I86" s="8">
        <f>SUM(I82:I85)</f>
        <v>51</v>
      </c>
      <c r="J86" s="8">
        <f>SUM(J82:J85)</f>
        <v>63</v>
      </c>
      <c r="K86" s="8"/>
      <c r="L86" s="8">
        <f>SUM(L82:L85)</f>
        <v>115</v>
      </c>
      <c r="M86" s="8">
        <f>SUM(M82:M85)</f>
        <v>52</v>
      </c>
      <c r="N86" s="8">
        <f>SUM(N82:N85)</f>
        <v>63</v>
      </c>
      <c r="O86" s="8"/>
      <c r="P86" s="8">
        <f>SUM(P82:P85)</f>
        <v>112</v>
      </c>
      <c r="Q86" s="8">
        <f>SUM(Q82:Q85)</f>
        <v>52</v>
      </c>
      <c r="R86" s="8">
        <f>SUM(R82:R85)</f>
        <v>60</v>
      </c>
      <c r="S86" s="15"/>
      <c r="T86" s="14"/>
    </row>
    <row r="87" spans="1:20" s="3" customFormat="1" ht="12">
      <c r="A87" s="9"/>
      <c r="B87" s="8" t="s">
        <v>56</v>
      </c>
      <c r="C87" s="8">
        <v>185101</v>
      </c>
      <c r="D87" s="8">
        <v>33</v>
      </c>
      <c r="E87" s="8">
        <v>8</v>
      </c>
      <c r="F87" s="8">
        <v>25</v>
      </c>
      <c r="G87" s="8">
        <v>175101</v>
      </c>
      <c r="H87" s="8">
        <v>31</v>
      </c>
      <c r="I87" s="8">
        <v>9</v>
      </c>
      <c r="J87" s="8">
        <v>22</v>
      </c>
      <c r="K87" s="8">
        <v>165101</v>
      </c>
      <c r="L87" s="8">
        <v>30</v>
      </c>
      <c r="M87" s="8">
        <v>12</v>
      </c>
      <c r="N87" s="8">
        <v>18</v>
      </c>
      <c r="O87" s="8">
        <v>155101</v>
      </c>
      <c r="P87" s="8">
        <v>35</v>
      </c>
      <c r="Q87" s="8">
        <v>13</v>
      </c>
      <c r="R87" s="8">
        <v>22</v>
      </c>
      <c r="S87" s="13">
        <f>SUM(D91,H91,L91,P91)</f>
        <v>428</v>
      </c>
      <c r="T87" s="14"/>
    </row>
    <row r="88" spans="1:20" s="3" customFormat="1" ht="12">
      <c r="A88" s="9"/>
      <c r="B88" s="8" t="s">
        <v>56</v>
      </c>
      <c r="C88" s="8">
        <v>185102</v>
      </c>
      <c r="D88" s="8">
        <v>35</v>
      </c>
      <c r="E88" s="8">
        <v>9</v>
      </c>
      <c r="F88" s="8">
        <v>26</v>
      </c>
      <c r="G88" s="8">
        <v>175102</v>
      </c>
      <c r="H88" s="8">
        <v>29</v>
      </c>
      <c r="I88" s="8">
        <v>10</v>
      </c>
      <c r="J88" s="8">
        <v>19</v>
      </c>
      <c r="K88" s="8">
        <v>165102</v>
      </c>
      <c r="L88" s="8">
        <v>26</v>
      </c>
      <c r="M88" s="8">
        <v>5</v>
      </c>
      <c r="N88" s="8">
        <v>21</v>
      </c>
      <c r="O88" s="8">
        <v>155102</v>
      </c>
      <c r="P88" s="8">
        <v>34</v>
      </c>
      <c r="Q88" s="8">
        <v>12</v>
      </c>
      <c r="R88" s="8">
        <v>22</v>
      </c>
      <c r="S88" s="14"/>
      <c r="T88" s="14"/>
    </row>
    <row r="89" spans="1:20" s="3" customFormat="1" ht="12">
      <c r="A89" s="9"/>
      <c r="B89" s="8" t="s">
        <v>56</v>
      </c>
      <c r="C89" s="8">
        <v>185103</v>
      </c>
      <c r="D89" s="8">
        <v>33</v>
      </c>
      <c r="E89" s="8">
        <v>10</v>
      </c>
      <c r="F89" s="8">
        <v>23</v>
      </c>
      <c r="G89" s="8">
        <v>175103</v>
      </c>
      <c r="H89" s="8">
        <v>24</v>
      </c>
      <c r="I89" s="8">
        <v>5</v>
      </c>
      <c r="J89" s="8">
        <v>19</v>
      </c>
      <c r="K89" s="8">
        <v>165103</v>
      </c>
      <c r="L89" s="8">
        <v>27</v>
      </c>
      <c r="M89" s="8">
        <v>8</v>
      </c>
      <c r="N89" s="8">
        <v>19</v>
      </c>
      <c r="O89" s="8">
        <v>155103</v>
      </c>
      <c r="P89" s="8">
        <v>35</v>
      </c>
      <c r="Q89" s="8">
        <v>14</v>
      </c>
      <c r="R89" s="8">
        <v>21</v>
      </c>
      <c r="S89" s="14"/>
      <c r="T89" s="14"/>
    </row>
    <row r="90" spans="1:20" s="3" customFormat="1" ht="12">
      <c r="A90" s="9"/>
      <c r="B90" s="8" t="s">
        <v>56</v>
      </c>
      <c r="C90" s="8"/>
      <c r="D90" s="8"/>
      <c r="E90" s="8"/>
      <c r="F90" s="8"/>
      <c r="G90" s="8">
        <v>175104</v>
      </c>
      <c r="H90" s="8">
        <v>30</v>
      </c>
      <c r="I90" s="8">
        <v>11</v>
      </c>
      <c r="J90" s="8">
        <v>19</v>
      </c>
      <c r="K90" s="8">
        <v>165104</v>
      </c>
      <c r="L90" s="8">
        <v>26</v>
      </c>
      <c r="M90" s="8">
        <v>9</v>
      </c>
      <c r="N90" s="8">
        <v>17</v>
      </c>
      <c r="O90" s="8"/>
      <c r="P90" s="8"/>
      <c r="Q90" s="8"/>
      <c r="R90" s="8"/>
      <c r="S90" s="14"/>
      <c r="T90" s="14"/>
    </row>
    <row r="91" spans="1:20" s="3" customFormat="1" ht="12">
      <c r="A91" s="9"/>
      <c r="B91" s="8" t="s">
        <v>57</v>
      </c>
      <c r="C91" s="8"/>
      <c r="D91" s="8">
        <f>SUM(D87:D90)</f>
        <v>101</v>
      </c>
      <c r="E91" s="8">
        <f>SUM(E87:E90)</f>
        <v>27</v>
      </c>
      <c r="F91" s="8">
        <f>SUM(F87:F90)</f>
        <v>74</v>
      </c>
      <c r="G91" s="8"/>
      <c r="H91" s="8">
        <f>SUM(H87:H90)</f>
        <v>114</v>
      </c>
      <c r="I91" s="8">
        <f>SUM(I87:I90)</f>
        <v>35</v>
      </c>
      <c r="J91" s="8">
        <f>SUM(J87:J90)</f>
        <v>79</v>
      </c>
      <c r="K91" s="8"/>
      <c r="L91" s="8">
        <f>SUM(L87:L90)</f>
        <v>109</v>
      </c>
      <c r="M91" s="8">
        <f>SUM(M87:M90)</f>
        <v>34</v>
      </c>
      <c r="N91" s="8">
        <f>SUM(N87:N90)</f>
        <v>75</v>
      </c>
      <c r="O91" s="8"/>
      <c r="P91" s="8">
        <f>SUM(P87:P90)</f>
        <v>104</v>
      </c>
      <c r="Q91" s="8">
        <f>SUM(Q87:Q90)</f>
        <v>39</v>
      </c>
      <c r="R91" s="8">
        <f>SUM(R87:R90)</f>
        <v>65</v>
      </c>
      <c r="S91" s="15"/>
      <c r="T91" s="14"/>
    </row>
    <row r="92" spans="1:20" s="3" customFormat="1" ht="12">
      <c r="A92" s="9"/>
      <c r="B92" s="8" t="s">
        <v>58</v>
      </c>
      <c r="C92" s="8">
        <v>185401</v>
      </c>
      <c r="D92" s="8">
        <v>38</v>
      </c>
      <c r="E92" s="8">
        <v>18</v>
      </c>
      <c r="F92" s="8">
        <v>20</v>
      </c>
      <c r="G92" s="8">
        <v>175401</v>
      </c>
      <c r="H92" s="8">
        <v>32</v>
      </c>
      <c r="I92" s="8">
        <v>10</v>
      </c>
      <c r="J92" s="8">
        <v>22</v>
      </c>
      <c r="K92" s="8">
        <v>165401</v>
      </c>
      <c r="L92" s="8">
        <v>39</v>
      </c>
      <c r="M92" s="8">
        <v>12</v>
      </c>
      <c r="N92" s="8">
        <v>27</v>
      </c>
      <c r="O92" s="8">
        <v>155401</v>
      </c>
      <c r="P92" s="8">
        <v>38</v>
      </c>
      <c r="Q92" s="8">
        <v>17</v>
      </c>
      <c r="R92" s="8">
        <v>21</v>
      </c>
      <c r="S92" s="13">
        <f>SUM(D95,H95,L95,P95)</f>
        <v>435</v>
      </c>
      <c r="T92" s="14"/>
    </row>
    <row r="93" spans="1:20" s="3" customFormat="1" ht="12">
      <c r="A93" s="9"/>
      <c r="B93" s="8" t="s">
        <v>58</v>
      </c>
      <c r="C93" s="8">
        <v>185402</v>
      </c>
      <c r="D93" s="8">
        <v>40</v>
      </c>
      <c r="E93" s="8">
        <v>18</v>
      </c>
      <c r="F93" s="8">
        <v>22</v>
      </c>
      <c r="G93" s="8">
        <v>175402</v>
      </c>
      <c r="H93" s="8">
        <v>31</v>
      </c>
      <c r="I93" s="8">
        <v>14</v>
      </c>
      <c r="J93" s="8">
        <v>17</v>
      </c>
      <c r="K93" s="8">
        <v>165402</v>
      </c>
      <c r="L93" s="8">
        <v>38</v>
      </c>
      <c r="M93" s="8">
        <v>15</v>
      </c>
      <c r="N93" s="8">
        <v>23</v>
      </c>
      <c r="O93" s="8">
        <v>155402</v>
      </c>
      <c r="P93" s="8">
        <v>36</v>
      </c>
      <c r="Q93" s="8">
        <v>14</v>
      </c>
      <c r="R93" s="8">
        <v>22</v>
      </c>
      <c r="S93" s="14"/>
      <c r="T93" s="14"/>
    </row>
    <row r="94" spans="1:20" s="3" customFormat="1" ht="12">
      <c r="A94" s="9"/>
      <c r="B94" s="8" t="s">
        <v>58</v>
      </c>
      <c r="C94" s="8">
        <v>185403</v>
      </c>
      <c r="D94" s="8">
        <v>38</v>
      </c>
      <c r="E94" s="8">
        <v>16</v>
      </c>
      <c r="F94" s="8">
        <v>22</v>
      </c>
      <c r="G94" s="8">
        <v>175403</v>
      </c>
      <c r="H94" s="8">
        <v>30</v>
      </c>
      <c r="I94" s="8">
        <v>10</v>
      </c>
      <c r="J94" s="8">
        <v>20</v>
      </c>
      <c r="K94" s="8">
        <v>165403</v>
      </c>
      <c r="L94" s="8">
        <v>39</v>
      </c>
      <c r="M94" s="8">
        <v>15</v>
      </c>
      <c r="N94" s="8">
        <v>24</v>
      </c>
      <c r="O94" s="8">
        <v>155403</v>
      </c>
      <c r="P94" s="8">
        <v>36</v>
      </c>
      <c r="Q94" s="8">
        <v>16</v>
      </c>
      <c r="R94" s="8">
        <v>20</v>
      </c>
      <c r="S94" s="14"/>
      <c r="T94" s="14"/>
    </row>
    <row r="95" spans="1:20" s="3" customFormat="1" ht="12">
      <c r="A95" s="9"/>
      <c r="B95" s="8" t="s">
        <v>59</v>
      </c>
      <c r="C95" s="8"/>
      <c r="D95" s="8">
        <f>SUM(D92:D94)</f>
        <v>116</v>
      </c>
      <c r="E95" s="8">
        <f>SUM(E92:E94)</f>
        <v>52</v>
      </c>
      <c r="F95" s="8">
        <f>SUM(F92:F94)</f>
        <v>64</v>
      </c>
      <c r="G95" s="8"/>
      <c r="H95" s="8">
        <f>SUM(H92:H94)</f>
        <v>93</v>
      </c>
      <c r="I95" s="8">
        <f>SUM(I92:I94)</f>
        <v>34</v>
      </c>
      <c r="J95" s="8">
        <f>SUM(J92:J94)</f>
        <v>59</v>
      </c>
      <c r="K95" s="8"/>
      <c r="L95" s="8">
        <f>SUM(L92:L94)</f>
        <v>116</v>
      </c>
      <c r="M95" s="8">
        <f>SUM(M92:M94)</f>
        <v>42</v>
      </c>
      <c r="N95" s="8">
        <f>SUM(N92:N94)</f>
        <v>74</v>
      </c>
      <c r="O95" s="8"/>
      <c r="P95" s="8">
        <f>SUM(P92:P94)</f>
        <v>110</v>
      </c>
      <c r="Q95" s="8">
        <f>SUM(Q92:Q94)</f>
        <v>47</v>
      </c>
      <c r="R95" s="8">
        <f>SUM(R92:R94)</f>
        <v>63</v>
      </c>
      <c r="S95" s="15"/>
      <c r="T95" s="14"/>
    </row>
    <row r="96" spans="1:20" s="3" customFormat="1" ht="12">
      <c r="A96" s="9"/>
      <c r="B96" s="8" t="s">
        <v>60</v>
      </c>
      <c r="C96" s="8"/>
      <c r="D96" s="8"/>
      <c r="E96" s="8"/>
      <c r="F96" s="8"/>
      <c r="G96" s="8"/>
      <c r="H96" s="8"/>
      <c r="I96" s="8"/>
      <c r="J96" s="8"/>
      <c r="K96" s="8">
        <v>165801</v>
      </c>
      <c r="L96" s="8">
        <v>28</v>
      </c>
      <c r="M96" s="8">
        <v>6</v>
      </c>
      <c r="N96" s="8">
        <v>22</v>
      </c>
      <c r="O96" s="8">
        <v>155701</v>
      </c>
      <c r="P96" s="8">
        <v>28</v>
      </c>
      <c r="Q96" s="8">
        <v>6</v>
      </c>
      <c r="R96" s="8">
        <v>22</v>
      </c>
      <c r="S96" s="13">
        <f>SUM(L100,P100)</f>
        <v>206</v>
      </c>
      <c r="T96" s="14"/>
    </row>
    <row r="97" spans="1:20" s="3" customFormat="1" ht="12">
      <c r="A97" s="9"/>
      <c r="B97" s="8" t="s">
        <v>60</v>
      </c>
      <c r="C97" s="8"/>
      <c r="D97" s="8"/>
      <c r="E97" s="8"/>
      <c r="F97" s="8"/>
      <c r="G97" s="8"/>
      <c r="H97" s="8"/>
      <c r="I97" s="8"/>
      <c r="J97" s="8"/>
      <c r="K97" s="8">
        <v>165802</v>
      </c>
      <c r="L97" s="8">
        <v>31</v>
      </c>
      <c r="M97" s="8">
        <v>6</v>
      </c>
      <c r="N97" s="8">
        <v>25</v>
      </c>
      <c r="O97" s="8">
        <v>155702</v>
      </c>
      <c r="P97" s="8">
        <v>30</v>
      </c>
      <c r="Q97" s="8">
        <v>6</v>
      </c>
      <c r="R97" s="8">
        <v>24</v>
      </c>
      <c r="S97" s="14"/>
      <c r="T97" s="14"/>
    </row>
    <row r="98" spans="1:20" s="3" customFormat="1" ht="12">
      <c r="A98" s="9"/>
      <c r="B98" s="8" t="s">
        <v>60</v>
      </c>
      <c r="C98" s="8"/>
      <c r="D98" s="8"/>
      <c r="E98" s="8"/>
      <c r="F98" s="8"/>
      <c r="G98" s="8"/>
      <c r="H98" s="8"/>
      <c r="I98" s="8"/>
      <c r="J98" s="8"/>
      <c r="K98" s="8">
        <v>165803</v>
      </c>
      <c r="L98" s="8">
        <v>28</v>
      </c>
      <c r="M98" s="8">
        <v>6</v>
      </c>
      <c r="N98" s="8">
        <v>22</v>
      </c>
      <c r="O98" s="8">
        <v>155703</v>
      </c>
      <c r="P98" s="8">
        <v>31</v>
      </c>
      <c r="Q98" s="8">
        <v>8</v>
      </c>
      <c r="R98" s="8">
        <v>23</v>
      </c>
      <c r="S98" s="14"/>
      <c r="T98" s="14"/>
    </row>
    <row r="99" spans="1:20" s="3" customFormat="1" ht="12">
      <c r="A99" s="9"/>
      <c r="B99" s="8" t="s">
        <v>60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>
        <v>155704</v>
      </c>
      <c r="P99" s="8">
        <v>30</v>
      </c>
      <c r="Q99" s="8">
        <v>7</v>
      </c>
      <c r="R99" s="8">
        <v>23</v>
      </c>
      <c r="S99" s="14"/>
      <c r="T99" s="14"/>
    </row>
    <row r="100" spans="1:20" s="3" customFormat="1" ht="12">
      <c r="A100" s="9"/>
      <c r="B100" s="8" t="s">
        <v>61</v>
      </c>
      <c r="C100" s="8"/>
      <c r="D100" s="8"/>
      <c r="E100" s="8"/>
      <c r="F100" s="8"/>
      <c r="G100" s="8"/>
      <c r="H100" s="8"/>
      <c r="I100" s="8"/>
      <c r="J100" s="8"/>
      <c r="K100" s="8"/>
      <c r="L100" s="8">
        <f>SUM(L96:L99)</f>
        <v>87</v>
      </c>
      <c r="M100" s="8">
        <f>SUM(M96:M99)</f>
        <v>18</v>
      </c>
      <c r="N100" s="8">
        <f>SUM(N96:N99)</f>
        <v>69</v>
      </c>
      <c r="O100" s="8"/>
      <c r="P100" s="8">
        <f>SUM(P96:P99)</f>
        <v>119</v>
      </c>
      <c r="Q100" s="8">
        <f>SUM(Q96:Q99)</f>
        <v>27</v>
      </c>
      <c r="R100" s="8">
        <f>SUM(R96:R99)</f>
        <v>92</v>
      </c>
      <c r="S100" s="15"/>
      <c r="T100" s="14"/>
    </row>
    <row r="101" spans="1:20" s="3" customFormat="1" ht="12">
      <c r="A101" s="9"/>
      <c r="B101" s="8" t="s">
        <v>62</v>
      </c>
      <c r="C101" s="8"/>
      <c r="D101" s="8"/>
      <c r="E101" s="8"/>
      <c r="F101" s="8"/>
      <c r="G101" s="8"/>
      <c r="H101" s="8"/>
      <c r="I101" s="8"/>
      <c r="J101" s="8"/>
      <c r="K101" s="8">
        <v>165901</v>
      </c>
      <c r="L101" s="8">
        <v>30</v>
      </c>
      <c r="M101" s="8">
        <v>8</v>
      </c>
      <c r="N101" s="8">
        <v>22</v>
      </c>
      <c r="O101" s="8">
        <v>155801</v>
      </c>
      <c r="P101" s="8">
        <v>31</v>
      </c>
      <c r="Q101" s="8">
        <v>6</v>
      </c>
      <c r="R101" s="8">
        <v>25</v>
      </c>
      <c r="S101" s="13">
        <f>SUM(L104,P104)</f>
        <v>151</v>
      </c>
      <c r="T101" s="14"/>
    </row>
    <row r="102" spans="1:20" s="3" customFormat="1" ht="12">
      <c r="A102" s="9"/>
      <c r="B102" s="8" t="s">
        <v>62</v>
      </c>
      <c r="C102" s="8"/>
      <c r="D102" s="8"/>
      <c r="E102" s="8"/>
      <c r="F102" s="8"/>
      <c r="G102" s="8"/>
      <c r="H102" s="8"/>
      <c r="I102" s="8"/>
      <c r="J102" s="8"/>
      <c r="K102" s="8">
        <v>165902</v>
      </c>
      <c r="L102" s="8">
        <v>31</v>
      </c>
      <c r="M102" s="8">
        <v>7</v>
      </c>
      <c r="N102" s="8">
        <v>24</v>
      </c>
      <c r="O102" s="8">
        <v>155802</v>
      </c>
      <c r="P102" s="8">
        <v>29</v>
      </c>
      <c r="Q102" s="8">
        <v>7</v>
      </c>
      <c r="R102" s="8">
        <v>22</v>
      </c>
      <c r="S102" s="14"/>
      <c r="T102" s="14"/>
    </row>
    <row r="103" spans="1:20" s="3" customFormat="1" ht="12">
      <c r="A103" s="9"/>
      <c r="B103" s="8" t="s">
        <v>62</v>
      </c>
      <c r="C103" s="8"/>
      <c r="D103" s="8"/>
      <c r="E103" s="8"/>
      <c r="F103" s="8"/>
      <c r="G103" s="8"/>
      <c r="H103" s="8"/>
      <c r="I103" s="8"/>
      <c r="J103" s="8"/>
      <c r="K103" s="8">
        <v>165903</v>
      </c>
      <c r="L103" s="8">
        <v>30</v>
      </c>
      <c r="M103" s="8">
        <v>7</v>
      </c>
      <c r="N103" s="8">
        <v>23</v>
      </c>
      <c r="O103" s="8"/>
      <c r="P103" s="8"/>
      <c r="Q103" s="8"/>
      <c r="R103" s="8"/>
      <c r="S103" s="14"/>
      <c r="T103" s="14"/>
    </row>
    <row r="104" spans="1:20" s="3" customFormat="1" ht="12">
      <c r="A104" s="9"/>
      <c r="B104" s="8" t="s">
        <v>63</v>
      </c>
      <c r="C104" s="8"/>
      <c r="D104" s="8"/>
      <c r="E104" s="8"/>
      <c r="F104" s="8"/>
      <c r="G104" s="8"/>
      <c r="H104" s="8"/>
      <c r="I104" s="8"/>
      <c r="J104" s="8"/>
      <c r="K104" s="8"/>
      <c r="L104" s="8">
        <f>SUM(L101:L103)</f>
        <v>91</v>
      </c>
      <c r="M104" s="8">
        <f>SUM(M101:M103)</f>
        <v>22</v>
      </c>
      <c r="N104" s="8">
        <f>SUM(N101:N103)</f>
        <v>69</v>
      </c>
      <c r="O104" s="8"/>
      <c r="P104" s="8">
        <f>SUM(P101:P103)</f>
        <v>60</v>
      </c>
      <c r="Q104" s="8">
        <f>SUM(Q101:Q103)</f>
        <v>13</v>
      </c>
      <c r="R104" s="8">
        <f>SUM(R101:R103)</f>
        <v>47</v>
      </c>
      <c r="S104" s="15"/>
      <c r="T104" s="14"/>
    </row>
    <row r="105" spans="1:20" s="3" customFormat="1" ht="12">
      <c r="A105" s="9"/>
      <c r="B105" s="8" t="s">
        <v>64</v>
      </c>
      <c r="C105" s="8">
        <v>185501</v>
      </c>
      <c r="D105" s="8">
        <v>28</v>
      </c>
      <c r="E105" s="8">
        <v>7</v>
      </c>
      <c r="F105" s="8">
        <v>21</v>
      </c>
      <c r="G105" s="8">
        <v>175501</v>
      </c>
      <c r="H105" s="8">
        <v>34</v>
      </c>
      <c r="I105" s="8">
        <v>9</v>
      </c>
      <c r="J105" s="8">
        <v>25</v>
      </c>
      <c r="K105" s="8">
        <v>165501</v>
      </c>
      <c r="L105" s="8">
        <v>40</v>
      </c>
      <c r="M105" s="8">
        <v>9</v>
      </c>
      <c r="N105" s="8">
        <v>31</v>
      </c>
      <c r="O105" s="8">
        <v>155501</v>
      </c>
      <c r="P105" s="8">
        <v>38</v>
      </c>
      <c r="Q105" s="8">
        <v>10</v>
      </c>
      <c r="R105" s="8">
        <v>28</v>
      </c>
      <c r="S105" s="13">
        <f>SUM(D107,H107,L107,P107)</f>
        <v>277</v>
      </c>
      <c r="T105" s="14"/>
    </row>
    <row r="106" spans="1:20" s="3" customFormat="1" ht="12">
      <c r="A106" s="9"/>
      <c r="B106" s="8" t="s">
        <v>64</v>
      </c>
      <c r="C106" s="8">
        <v>185502</v>
      </c>
      <c r="D106" s="8">
        <v>30</v>
      </c>
      <c r="E106" s="8">
        <v>7</v>
      </c>
      <c r="F106" s="8">
        <v>23</v>
      </c>
      <c r="G106" s="8">
        <v>175502</v>
      </c>
      <c r="H106" s="8">
        <v>34</v>
      </c>
      <c r="I106" s="8">
        <v>10</v>
      </c>
      <c r="J106" s="8">
        <v>24</v>
      </c>
      <c r="K106" s="8">
        <v>165502</v>
      </c>
      <c r="L106" s="8">
        <v>36</v>
      </c>
      <c r="M106" s="8">
        <v>7</v>
      </c>
      <c r="N106" s="8">
        <v>29</v>
      </c>
      <c r="O106" s="8">
        <v>155502</v>
      </c>
      <c r="P106" s="8">
        <v>37</v>
      </c>
      <c r="Q106" s="8">
        <v>11</v>
      </c>
      <c r="R106" s="8">
        <v>26</v>
      </c>
      <c r="S106" s="14"/>
      <c r="T106" s="14"/>
    </row>
    <row r="107" spans="1:20" s="3" customFormat="1" ht="12">
      <c r="A107" s="9"/>
      <c r="B107" s="8" t="s">
        <v>65</v>
      </c>
      <c r="C107" s="8"/>
      <c r="D107" s="8">
        <f>SUM(D105:D106)</f>
        <v>58</v>
      </c>
      <c r="E107" s="8">
        <f>SUM(E105:E106)</f>
        <v>14</v>
      </c>
      <c r="F107" s="8">
        <f>SUM(F105:F106)</f>
        <v>44</v>
      </c>
      <c r="G107" s="8"/>
      <c r="H107" s="8">
        <f>SUM(H105:H106)</f>
        <v>68</v>
      </c>
      <c r="I107" s="8">
        <f>SUM(I105:I106)</f>
        <v>19</v>
      </c>
      <c r="J107" s="8">
        <f>SUM(J105:J106)</f>
        <v>49</v>
      </c>
      <c r="K107" s="8"/>
      <c r="L107" s="8">
        <f>SUM(L105:L106)</f>
        <v>76</v>
      </c>
      <c r="M107" s="8">
        <f>SUM(M105:M106)</f>
        <v>16</v>
      </c>
      <c r="N107" s="8">
        <f>SUM(N105:N106)</f>
        <v>60</v>
      </c>
      <c r="O107" s="8"/>
      <c r="P107" s="8">
        <f>SUM(P105:P106)</f>
        <v>75</v>
      </c>
      <c r="Q107" s="8">
        <f>SUM(Q105:Q106)</f>
        <v>21</v>
      </c>
      <c r="R107" s="8">
        <f>SUM(R105:R106)</f>
        <v>54</v>
      </c>
      <c r="S107" s="15"/>
      <c r="T107" s="14"/>
    </row>
    <row r="108" spans="1:20" s="3" customFormat="1" ht="12">
      <c r="A108" s="9"/>
      <c r="B108" s="8" t="s">
        <v>66</v>
      </c>
      <c r="C108" s="8">
        <v>185201</v>
      </c>
      <c r="D108" s="8">
        <v>36</v>
      </c>
      <c r="E108" s="8">
        <v>10</v>
      </c>
      <c r="F108" s="8">
        <v>26</v>
      </c>
      <c r="G108" s="8">
        <v>175201</v>
      </c>
      <c r="H108" s="8">
        <v>30</v>
      </c>
      <c r="I108" s="8">
        <v>12</v>
      </c>
      <c r="J108" s="8">
        <v>18</v>
      </c>
      <c r="K108" s="8">
        <v>165201</v>
      </c>
      <c r="L108" s="8">
        <v>34</v>
      </c>
      <c r="M108" s="8">
        <v>8</v>
      </c>
      <c r="N108" s="8">
        <v>26</v>
      </c>
      <c r="O108" s="8">
        <v>155201</v>
      </c>
      <c r="P108" s="8">
        <v>38</v>
      </c>
      <c r="Q108" s="8">
        <v>16</v>
      </c>
      <c r="R108" s="8">
        <v>22</v>
      </c>
      <c r="S108" s="13">
        <f>SUM(D111,H111,L111,P111)</f>
        <v>423</v>
      </c>
      <c r="T108" s="14"/>
    </row>
    <row r="109" spans="1:20" s="3" customFormat="1" ht="12">
      <c r="A109" s="9"/>
      <c r="B109" s="8" t="s">
        <v>66</v>
      </c>
      <c r="C109" s="8">
        <v>185202</v>
      </c>
      <c r="D109" s="8">
        <v>38</v>
      </c>
      <c r="E109" s="8">
        <v>13</v>
      </c>
      <c r="F109" s="8">
        <v>25</v>
      </c>
      <c r="G109" s="8">
        <v>175202</v>
      </c>
      <c r="H109" s="8">
        <v>33</v>
      </c>
      <c r="I109" s="8">
        <v>15</v>
      </c>
      <c r="J109" s="8">
        <v>18</v>
      </c>
      <c r="K109" s="8">
        <v>165202</v>
      </c>
      <c r="L109" s="8">
        <v>33</v>
      </c>
      <c r="M109" s="8">
        <v>9</v>
      </c>
      <c r="N109" s="8">
        <v>24</v>
      </c>
      <c r="O109" s="8">
        <v>155202</v>
      </c>
      <c r="P109" s="8">
        <v>39</v>
      </c>
      <c r="Q109" s="8">
        <v>16</v>
      </c>
      <c r="R109" s="8">
        <v>23</v>
      </c>
      <c r="S109" s="14"/>
      <c r="T109" s="14"/>
    </row>
    <row r="110" spans="1:20" s="3" customFormat="1" ht="12">
      <c r="A110" s="9"/>
      <c r="B110" s="8" t="s">
        <v>66</v>
      </c>
      <c r="C110" s="8">
        <v>185203</v>
      </c>
      <c r="D110" s="8">
        <v>37</v>
      </c>
      <c r="E110" s="8">
        <v>13</v>
      </c>
      <c r="F110" s="8">
        <v>24</v>
      </c>
      <c r="G110" s="8">
        <v>175203</v>
      </c>
      <c r="H110" s="8">
        <v>34</v>
      </c>
      <c r="I110" s="8">
        <v>19</v>
      </c>
      <c r="J110" s="8">
        <v>15</v>
      </c>
      <c r="K110" s="8">
        <v>165203</v>
      </c>
      <c r="L110" s="8">
        <v>33</v>
      </c>
      <c r="M110" s="8">
        <v>9</v>
      </c>
      <c r="N110" s="8">
        <v>24</v>
      </c>
      <c r="O110" s="8">
        <v>155203</v>
      </c>
      <c r="P110" s="8">
        <v>38</v>
      </c>
      <c r="Q110" s="8">
        <v>18</v>
      </c>
      <c r="R110" s="8">
        <v>20</v>
      </c>
      <c r="S110" s="14"/>
      <c r="T110" s="14"/>
    </row>
    <row r="111" spans="1:20" s="3" customFormat="1" ht="12">
      <c r="A111" s="9"/>
      <c r="B111" s="8" t="s">
        <v>67</v>
      </c>
      <c r="C111" s="8"/>
      <c r="D111" s="8">
        <f>SUM(D108:D110)</f>
        <v>111</v>
      </c>
      <c r="E111" s="8">
        <f>SUM(E108:E110)</f>
        <v>36</v>
      </c>
      <c r="F111" s="8">
        <f>SUM(F108:F110)</f>
        <v>75</v>
      </c>
      <c r="G111" s="8"/>
      <c r="H111" s="8">
        <f>SUM(H108:H110)</f>
        <v>97</v>
      </c>
      <c r="I111" s="8">
        <f>SUM(I108:I110)</f>
        <v>46</v>
      </c>
      <c r="J111" s="8">
        <f>SUM(J108:J110)</f>
        <v>51</v>
      </c>
      <c r="K111" s="8"/>
      <c r="L111" s="8">
        <f>SUM(L108:L110)</f>
        <v>100</v>
      </c>
      <c r="M111" s="8">
        <f>SUM(M108:M110)</f>
        <v>26</v>
      </c>
      <c r="N111" s="8">
        <f>SUM(N108:N110)</f>
        <v>74</v>
      </c>
      <c r="O111" s="8"/>
      <c r="P111" s="8">
        <f>SUM(P108:P110)</f>
        <v>115</v>
      </c>
      <c r="Q111" s="8">
        <f>SUM(Q108:Q110)</f>
        <v>50</v>
      </c>
      <c r="R111" s="8">
        <f>SUM(R108:R110)</f>
        <v>65</v>
      </c>
      <c r="S111" s="15"/>
      <c r="T111" s="14"/>
    </row>
    <row r="112" spans="1:20" s="3" customFormat="1" ht="12">
      <c r="A112" s="9"/>
      <c r="B112" s="8" t="s">
        <v>68</v>
      </c>
      <c r="C112" s="8">
        <v>185601</v>
      </c>
      <c r="D112" s="8">
        <v>28</v>
      </c>
      <c r="E112" s="8">
        <v>6</v>
      </c>
      <c r="F112" s="8">
        <v>22</v>
      </c>
      <c r="G112" s="8">
        <v>175601</v>
      </c>
      <c r="H112" s="8">
        <v>30</v>
      </c>
      <c r="I112" s="8">
        <v>13</v>
      </c>
      <c r="J112" s="8">
        <v>17</v>
      </c>
      <c r="K112" s="8">
        <v>165601</v>
      </c>
      <c r="L112" s="8">
        <v>28</v>
      </c>
      <c r="M112" s="8">
        <v>11</v>
      </c>
      <c r="N112" s="8">
        <v>17</v>
      </c>
      <c r="O112" s="8">
        <v>155601</v>
      </c>
      <c r="P112" s="8">
        <v>41</v>
      </c>
      <c r="Q112" s="8">
        <v>15</v>
      </c>
      <c r="R112" s="8">
        <v>26</v>
      </c>
      <c r="S112" s="13">
        <f>SUM(D116,H116,L116,P116)</f>
        <v>459</v>
      </c>
      <c r="T112" s="14"/>
    </row>
    <row r="113" spans="1:20" s="3" customFormat="1" ht="12">
      <c r="A113" s="9"/>
      <c r="B113" s="8" t="s">
        <v>68</v>
      </c>
      <c r="C113" s="8">
        <v>185602</v>
      </c>
      <c r="D113" s="8">
        <v>29</v>
      </c>
      <c r="E113" s="8">
        <v>10</v>
      </c>
      <c r="F113" s="8">
        <v>19</v>
      </c>
      <c r="G113" s="8">
        <v>175602</v>
      </c>
      <c r="H113" s="8">
        <v>29</v>
      </c>
      <c r="I113" s="8">
        <v>13</v>
      </c>
      <c r="J113" s="8">
        <v>16</v>
      </c>
      <c r="K113" s="8">
        <v>165602</v>
      </c>
      <c r="L113" s="8">
        <v>29</v>
      </c>
      <c r="M113" s="8">
        <v>12</v>
      </c>
      <c r="N113" s="8">
        <v>17</v>
      </c>
      <c r="O113" s="8">
        <v>155602</v>
      </c>
      <c r="P113" s="8">
        <v>40</v>
      </c>
      <c r="Q113" s="8">
        <v>15</v>
      </c>
      <c r="R113" s="8">
        <v>25</v>
      </c>
      <c r="S113" s="14"/>
      <c r="T113" s="14"/>
    </row>
    <row r="114" spans="1:20" s="3" customFormat="1" ht="12">
      <c r="A114" s="9"/>
      <c r="B114" s="8" t="s">
        <v>68</v>
      </c>
      <c r="C114" s="8">
        <v>185603</v>
      </c>
      <c r="D114" s="8">
        <v>28</v>
      </c>
      <c r="E114" s="8">
        <v>8</v>
      </c>
      <c r="F114" s="8">
        <v>20</v>
      </c>
      <c r="G114" s="8">
        <v>175603</v>
      </c>
      <c r="H114" s="8">
        <v>27</v>
      </c>
      <c r="I114" s="8">
        <v>11</v>
      </c>
      <c r="J114" s="8">
        <v>16</v>
      </c>
      <c r="K114" s="8">
        <v>165603</v>
      </c>
      <c r="L114" s="8">
        <v>24</v>
      </c>
      <c r="M114" s="8">
        <v>9</v>
      </c>
      <c r="N114" s="8">
        <v>15</v>
      </c>
      <c r="O114" s="8">
        <v>155603</v>
      </c>
      <c r="P114" s="8">
        <v>40</v>
      </c>
      <c r="Q114" s="8">
        <v>16</v>
      </c>
      <c r="R114" s="8">
        <v>24</v>
      </c>
      <c r="S114" s="14"/>
      <c r="T114" s="14"/>
    </row>
    <row r="115" spans="1:20" s="3" customFormat="1" ht="12">
      <c r="A115" s="9"/>
      <c r="B115" s="8" t="s">
        <v>68</v>
      </c>
      <c r="C115" s="8">
        <v>185604</v>
      </c>
      <c r="D115" s="8">
        <v>28</v>
      </c>
      <c r="E115" s="8">
        <v>9</v>
      </c>
      <c r="F115" s="8">
        <v>19</v>
      </c>
      <c r="G115" s="8">
        <v>175604</v>
      </c>
      <c r="H115" s="8">
        <v>30</v>
      </c>
      <c r="I115" s="8">
        <v>12</v>
      </c>
      <c r="J115" s="8">
        <v>18</v>
      </c>
      <c r="K115" s="8">
        <v>165604</v>
      </c>
      <c r="L115" s="8">
        <v>28</v>
      </c>
      <c r="M115" s="8">
        <v>11</v>
      </c>
      <c r="N115" s="8">
        <v>17</v>
      </c>
      <c r="O115" s="8"/>
      <c r="P115" s="8"/>
      <c r="Q115" s="8"/>
      <c r="R115" s="8"/>
      <c r="S115" s="14"/>
      <c r="T115" s="14"/>
    </row>
    <row r="116" spans="1:20" s="3" customFormat="1" ht="12">
      <c r="A116" s="9"/>
      <c r="B116" s="8" t="s">
        <v>69</v>
      </c>
      <c r="C116" s="8"/>
      <c r="D116" s="8">
        <f>SUM(D112:D115)</f>
        <v>113</v>
      </c>
      <c r="E116" s="8">
        <f>SUM(E112:E115)</f>
        <v>33</v>
      </c>
      <c r="F116" s="8">
        <f>SUM(F112:F115)</f>
        <v>80</v>
      </c>
      <c r="G116" s="8"/>
      <c r="H116" s="8">
        <f>SUM(H112:H115)</f>
        <v>116</v>
      </c>
      <c r="I116" s="8">
        <f>SUM(I112:I115)</f>
        <v>49</v>
      </c>
      <c r="J116" s="8">
        <f>SUM(J112:J115)</f>
        <v>67</v>
      </c>
      <c r="K116" s="8"/>
      <c r="L116" s="8">
        <f>SUM(L112:L115)</f>
        <v>109</v>
      </c>
      <c r="M116" s="8">
        <f>SUM(M112:M115)</f>
        <v>43</v>
      </c>
      <c r="N116" s="8">
        <f>SUM(N112:N115)</f>
        <v>66</v>
      </c>
      <c r="O116" s="8"/>
      <c r="P116" s="8">
        <f>SUM(P112:P115)</f>
        <v>121</v>
      </c>
      <c r="Q116" s="8">
        <f>SUM(Q112:Q115)</f>
        <v>46</v>
      </c>
      <c r="R116" s="8">
        <f>SUM(R112:R115)</f>
        <v>75</v>
      </c>
      <c r="S116" s="15"/>
      <c r="T116" s="14"/>
    </row>
    <row r="117" spans="1:20" s="3" customFormat="1" ht="12">
      <c r="A117" s="9"/>
      <c r="B117" s="8" t="s">
        <v>70</v>
      </c>
      <c r="C117" s="8">
        <v>185701</v>
      </c>
      <c r="D117" s="8">
        <v>30</v>
      </c>
      <c r="E117" s="8">
        <v>6</v>
      </c>
      <c r="F117" s="8">
        <v>24</v>
      </c>
      <c r="G117" s="8">
        <v>175701</v>
      </c>
      <c r="H117" s="8">
        <v>31</v>
      </c>
      <c r="I117" s="8">
        <v>4</v>
      </c>
      <c r="J117" s="8">
        <v>27</v>
      </c>
      <c r="K117" s="8">
        <v>165701</v>
      </c>
      <c r="L117" s="8">
        <v>37</v>
      </c>
      <c r="M117" s="8">
        <v>5</v>
      </c>
      <c r="N117" s="8">
        <v>32</v>
      </c>
      <c r="O117" s="8"/>
      <c r="P117" s="8"/>
      <c r="Q117" s="8"/>
      <c r="R117" s="8"/>
      <c r="S117" s="13">
        <f>SUM(D121,H121,L121)</f>
        <v>351</v>
      </c>
      <c r="T117" s="14"/>
    </row>
    <row r="118" spans="1:20" s="3" customFormat="1" ht="12">
      <c r="A118" s="9"/>
      <c r="B118" s="8" t="s">
        <v>70</v>
      </c>
      <c r="C118" s="8">
        <v>185702</v>
      </c>
      <c r="D118" s="8">
        <v>29</v>
      </c>
      <c r="E118" s="8">
        <v>6</v>
      </c>
      <c r="F118" s="8">
        <v>23</v>
      </c>
      <c r="G118" s="8">
        <v>175702</v>
      </c>
      <c r="H118" s="8">
        <v>29</v>
      </c>
      <c r="I118" s="8">
        <v>5</v>
      </c>
      <c r="J118" s="8">
        <v>24</v>
      </c>
      <c r="K118" s="8">
        <v>165702</v>
      </c>
      <c r="L118" s="8">
        <v>38</v>
      </c>
      <c r="M118" s="8">
        <v>6</v>
      </c>
      <c r="N118" s="8">
        <v>32</v>
      </c>
      <c r="O118" s="8"/>
      <c r="P118" s="8"/>
      <c r="Q118" s="8"/>
      <c r="R118" s="8"/>
      <c r="S118" s="14"/>
      <c r="T118" s="14"/>
    </row>
    <row r="119" spans="1:20" s="3" customFormat="1" ht="12">
      <c r="A119" s="9"/>
      <c r="B119" s="8" t="s">
        <v>70</v>
      </c>
      <c r="C119" s="8">
        <v>185703</v>
      </c>
      <c r="D119" s="8">
        <v>30</v>
      </c>
      <c r="E119" s="8">
        <v>6</v>
      </c>
      <c r="F119" s="8">
        <v>24</v>
      </c>
      <c r="G119" s="8">
        <v>175703</v>
      </c>
      <c r="H119" s="8">
        <v>29</v>
      </c>
      <c r="I119" s="8">
        <v>4</v>
      </c>
      <c r="J119" s="8">
        <v>25</v>
      </c>
      <c r="K119" s="8">
        <v>165703</v>
      </c>
      <c r="L119" s="8">
        <v>37</v>
      </c>
      <c r="M119" s="8">
        <v>5</v>
      </c>
      <c r="N119" s="8">
        <v>32</v>
      </c>
      <c r="O119" s="8"/>
      <c r="P119" s="8"/>
      <c r="Q119" s="8"/>
      <c r="R119" s="8"/>
      <c r="S119" s="14"/>
      <c r="T119" s="14"/>
    </row>
    <row r="120" spans="1:20" s="3" customFormat="1" ht="12">
      <c r="A120" s="9"/>
      <c r="B120" s="8" t="s">
        <v>70</v>
      </c>
      <c r="C120" s="8">
        <v>185704</v>
      </c>
      <c r="D120" s="8">
        <v>30</v>
      </c>
      <c r="E120" s="8">
        <v>6</v>
      </c>
      <c r="F120" s="8">
        <v>24</v>
      </c>
      <c r="G120" s="8">
        <v>175704</v>
      </c>
      <c r="H120" s="8">
        <v>31</v>
      </c>
      <c r="I120" s="8">
        <v>3</v>
      </c>
      <c r="J120" s="8">
        <v>28</v>
      </c>
      <c r="K120" s="8"/>
      <c r="L120" s="8"/>
      <c r="M120" s="8"/>
      <c r="N120" s="8"/>
      <c r="O120" s="8"/>
      <c r="P120" s="8"/>
      <c r="Q120" s="8"/>
      <c r="R120" s="8"/>
      <c r="S120" s="14"/>
      <c r="T120" s="14"/>
    </row>
    <row r="121" spans="1:20" s="3" customFormat="1" ht="12">
      <c r="A121" s="10"/>
      <c r="B121" s="8" t="s">
        <v>71</v>
      </c>
      <c r="C121" s="8"/>
      <c r="D121" s="8">
        <f>SUM(D117:D120)</f>
        <v>119</v>
      </c>
      <c r="E121" s="8">
        <f>SUM(E117:E120)</f>
        <v>24</v>
      </c>
      <c r="F121" s="8">
        <f>SUM(F117:F120)</f>
        <v>95</v>
      </c>
      <c r="G121" s="8"/>
      <c r="H121" s="8">
        <f>SUM(H117:H120)</f>
        <v>120</v>
      </c>
      <c r="I121" s="8">
        <f>SUM(I117:I120)</f>
        <v>16</v>
      </c>
      <c r="J121" s="8">
        <f>SUM(J117:J120)</f>
        <v>104</v>
      </c>
      <c r="K121" s="8"/>
      <c r="L121" s="8">
        <f>SUM(L117:L120)</f>
        <v>112</v>
      </c>
      <c r="M121" s="8">
        <f>SUM(M117:M120)</f>
        <v>16</v>
      </c>
      <c r="N121" s="8">
        <f>SUM(N117:N120)</f>
        <v>96</v>
      </c>
      <c r="O121" s="8"/>
      <c r="P121" s="8"/>
      <c r="Q121" s="8"/>
      <c r="R121" s="8"/>
      <c r="S121" s="15"/>
      <c r="T121" s="15"/>
    </row>
    <row r="122" spans="1:20" s="3" customFormat="1" ht="12">
      <c r="A122" s="16" t="s">
        <v>72</v>
      </c>
      <c r="B122" s="17"/>
      <c r="C122" s="8"/>
      <c r="D122" s="8">
        <f>SUM(D7,D17,D25,D29,D33,D37,D41,D45,D49,D53,D57,D61,D66,D74,D78,D81,D86,D91,D95,D107,D111,D116,D121)</f>
        <v>2465</v>
      </c>
      <c r="E122" s="8">
        <f>SUM(E7,E17,E25,E29,E33,E37,E41,E45,E49,E53,E57,E61,E66,E74,E78,E81,E86,E91,E95,E107,E111,E116,E121)</f>
        <v>1488</v>
      </c>
      <c r="F122" s="8">
        <f>SUM(F7,F17,F25,F29,F33,F37,F41,F45,F49,F53,F57,F61,F66,F74,F78,F81,F86,F91,F95,F107,F111,F116,F121)</f>
        <v>977</v>
      </c>
      <c r="G122" s="8"/>
      <c r="H122" s="8">
        <f>SUM(H7,H17,H25,H29,H33,H37,H41,H45,H49,H53,H57,H61,H66,H74,H78,H86,H91,H95,H107,H111,H116,H121)</f>
        <v>2267</v>
      </c>
      <c r="I122" s="8">
        <f>SUM(I7,I17,I25,I29,I33,I37,I41,I45,I49,I53,I57,I61,I66,I74,I78,I86,I91,I95,I107,I111,I116,I121)</f>
        <v>1390</v>
      </c>
      <c r="J122" s="8">
        <f>SUM(J7,J17,J25,J29,J33,J37,J41,J45,J49,J53,J57,J61,J66,J74,J78,J86,J91,J95,J107,J111,J116,J121)</f>
        <v>854</v>
      </c>
      <c r="K122" s="8"/>
      <c r="L122" s="8">
        <f>SUM(L7,L17,L21,L25,L29,L37,L41,L45,L49,L53,L57,L61,L66,L70,L74,L78,L86,L91,L95,L100,L104,L107,L111,L116,L121)</f>
        <v>2430</v>
      </c>
      <c r="M122" s="8">
        <f>SUM(M7,M17,M25,M29,M37,M41,M45,M49,M53,M57,M61,M66,M70,M74,M78,M86,M91,M95,M100,M104,M107,M111,M116,M121)</f>
        <v>1401</v>
      </c>
      <c r="N122" s="8">
        <f>SUM(N7,N17,N21,N25,N29,N37,N41,N45,N49,N53,N57,N61,N66,N70,N74,N78,N86,N91,N95,N100,N104,N107,N111,N116,N121)</f>
        <v>985</v>
      </c>
      <c r="O122" s="8"/>
      <c r="P122" s="8">
        <f>SUM(P7,P17,P21,P25,P29,P37,P41,P45,P49,P53,P57,P61,P66,P70,P74,P78,P86,P91,P95,P100,P104,P107,P111,P116)</f>
        <v>2244</v>
      </c>
      <c r="Q122" s="8">
        <f>SUM(Q7,Q17,Q21,Q25,Q29,Q37,Q41,Q45,Q49,Q53,Q57,Q61,Q66,Q70,Q74,Q78,Q86,Q91,Q95,Q100,Q104,Q107,Q111,Q116)</f>
        <v>1367</v>
      </c>
      <c r="R122" s="8">
        <f>SUM(R7,R17,R21,R25,R29,R37,R41,R45,R49,R53,R57,R61,R66,R70,R74,R78,R86,R91,R95,R100,R104,R107,R111,R116)</f>
        <v>877</v>
      </c>
      <c r="S122" s="20">
        <f>SUM(D122,H122,L122,P122)</f>
        <v>9406</v>
      </c>
      <c r="T122" s="21"/>
    </row>
    <row r="123" spans="1:20" s="2" customFormat="1" ht="12">
      <c r="A123" s="6" t="s">
        <v>73</v>
      </c>
      <c r="B123" s="18" t="s">
        <v>74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1:20" s="2" customFormat="1" ht="12">
      <c r="A124" s="8"/>
      <c r="B124" s="19" t="s">
        <v>75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</row>
    <row r="125" spans="1:20" s="2" customFormat="1" ht="12">
      <c r="A125" s="8"/>
      <c r="B125" s="19" t="s">
        <v>76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</row>
    <row r="126" s="2" customFormat="1" ht="12"/>
  </sheetData>
  <sheetProtection/>
  <mergeCells count="52">
    <mergeCell ref="A1:T1"/>
    <mergeCell ref="C2:F2"/>
    <mergeCell ref="G2:J2"/>
    <mergeCell ref="K2:N2"/>
    <mergeCell ref="O2:R2"/>
    <mergeCell ref="A122:B122"/>
    <mergeCell ref="S122:T122"/>
    <mergeCell ref="B123:T123"/>
    <mergeCell ref="B124:T124"/>
    <mergeCell ref="B125:T125"/>
    <mergeCell ref="A2:A3"/>
    <mergeCell ref="A4:A25"/>
    <mergeCell ref="A26:A57"/>
    <mergeCell ref="A58:A70"/>
    <mergeCell ref="A71:A81"/>
    <mergeCell ref="A82:A121"/>
    <mergeCell ref="A123:A125"/>
    <mergeCell ref="B2:B3"/>
    <mergeCell ref="S2:S3"/>
    <mergeCell ref="S4:S7"/>
    <mergeCell ref="S8:S17"/>
    <mergeCell ref="S18:S21"/>
    <mergeCell ref="S22:S25"/>
    <mergeCell ref="S26:S29"/>
    <mergeCell ref="S30:S33"/>
    <mergeCell ref="S34:S37"/>
    <mergeCell ref="S38:S41"/>
    <mergeCell ref="S42:S45"/>
    <mergeCell ref="S46:S49"/>
    <mergeCell ref="S50:S53"/>
    <mergeCell ref="S54:S57"/>
    <mergeCell ref="S58:S61"/>
    <mergeCell ref="S62:S66"/>
    <mergeCell ref="S67:S70"/>
    <mergeCell ref="S71:S74"/>
    <mergeCell ref="S75:S78"/>
    <mergeCell ref="S79:S81"/>
    <mergeCell ref="S82:S86"/>
    <mergeCell ref="S87:S91"/>
    <mergeCell ref="S92:S95"/>
    <mergeCell ref="S96:S100"/>
    <mergeCell ref="S101:S104"/>
    <mergeCell ref="S105:S107"/>
    <mergeCell ref="S108:S111"/>
    <mergeCell ref="S112:S116"/>
    <mergeCell ref="S117:S121"/>
    <mergeCell ref="T2:T3"/>
    <mergeCell ref="T4:T25"/>
    <mergeCell ref="T26:T57"/>
    <mergeCell ref="T58:T70"/>
    <mergeCell ref="T71:T81"/>
    <mergeCell ref="T82:T12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2018-10-11T06:46:55Z</dcterms:created>
  <dcterms:modified xsi:type="dcterms:W3CDTF">2018-10-18T01:54:39Z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KSORubyTemplate">
    <vt:lpwstr>11</vt:lpwstr>
  </property>
</Properties>
</file>